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Успех за теб 25-26\"/>
    </mc:Choice>
  </mc:AlternateContent>
  <bookViews>
    <workbookView xWindow="0" yWindow="0" windowWidth="17895" windowHeight="10215" activeTab="1"/>
  </bookViews>
  <sheets>
    <sheet name="Изявени дарби" sheetId="1" r:id="rId1"/>
    <sheet name="Уязвими групи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3" i="1" l="1"/>
  <c r="K24" i="2"/>
  <c r="K42" i="2" l="1"/>
  <c r="K46" i="2"/>
  <c r="K45" i="2"/>
  <c r="K26" i="1"/>
  <c r="K27" i="1"/>
  <c r="K25" i="1"/>
  <c r="K21" i="1"/>
  <c r="K53" i="2"/>
  <c r="K49" i="2"/>
  <c r="K50" i="2"/>
  <c r="K51" i="2"/>
  <c r="K52" i="2"/>
  <c r="K48" i="2"/>
  <c r="K31" i="2"/>
  <c r="K30" i="2"/>
  <c r="K44" i="2"/>
  <c r="K43" i="2"/>
  <c r="K41" i="2"/>
  <c r="K40" i="2"/>
  <c r="K39" i="2"/>
  <c r="K38" i="2"/>
  <c r="K37" i="2"/>
  <c r="K36" i="2"/>
  <c r="K35" i="2"/>
  <c r="K34" i="2"/>
  <c r="K33" i="2"/>
  <c r="K28" i="2"/>
  <c r="K27" i="2"/>
  <c r="K26" i="2"/>
  <c r="K25" i="2"/>
  <c r="K22" i="2"/>
  <c r="K21" i="2"/>
  <c r="K55" i="2"/>
  <c r="K36" i="1"/>
  <c r="K34" i="1"/>
  <c r="K33" i="1"/>
  <c r="K30" i="1"/>
  <c r="K31" i="1"/>
  <c r="K32" i="1"/>
  <c r="K29" i="1"/>
  <c r="K56" i="2" l="1"/>
  <c r="K57" i="2" s="1"/>
  <c r="K37" i="1" l="1"/>
  <c r="K38" i="1" s="1"/>
</calcChain>
</file>

<file path=xl/sharedStrings.xml><?xml version="1.0" encoding="utf-8"?>
<sst xmlns="http://schemas.openxmlformats.org/spreadsheetml/2006/main" count="180" uniqueCount="112">
  <si>
    <t>Проект BG05SFPR001-1.001-0001 „УСПЕХ ЗА ТЕБ“</t>
  </si>
  <si>
    <t>Дейност</t>
  </si>
  <si>
    <t>Брой</t>
  </si>
  <si>
    <t>Обща сума</t>
  </si>
  <si>
    <t>Дата:</t>
  </si>
  <si>
    <t>Подпис:………………………..</t>
  </si>
  <si>
    <t>ЗАЯВКА</t>
  </si>
  <si>
    <t xml:space="preserve">КОД ПО НЕИСПУО </t>
  </si>
  <si>
    <t>Дейност 1: Повишаване квалификацията на педагогическите специалисти,  за осъществяване на обща и допълнителна подкрепа за личностно развитие, както и обучения за непедагогическия персонал, в съответствие с одобрени програми за професионалното и кариерното им развитие</t>
  </si>
  <si>
    <t>1.</t>
  </si>
  <si>
    <t>2.1</t>
  </si>
  <si>
    <t>2.2</t>
  </si>
  <si>
    <t>2.2.1</t>
  </si>
  <si>
    <t>2.2.2</t>
  </si>
  <si>
    <t>2.2.3</t>
  </si>
  <si>
    <t>Дейност 2: Интензивна работа с родители за формиране на положителни нагласи към образованието и за пълноценното им участие в образователния процес</t>
  </si>
  <si>
    <t>Еднократни стипендии на ученици с изявени дарби от  I до VII кл.- 195 лв. еднократно финансово подпомагане за календарна година</t>
  </si>
  <si>
    <t>3.4</t>
  </si>
  <si>
    <t xml:space="preserve">Разходи за възнаграждения на педагогически специалисти (психолози, педагогически съветници, логопеди, ресурсни учители, треньори по вид спорт, и други спец.) </t>
  </si>
  <si>
    <t>Дейност 4. Допълнителна подкрепа за обща подкрепа за достъп и трайно приобщаване в училищното образование</t>
  </si>
  <si>
    <t>Дейност 5. Провеждане на занимания по интереси, междуучилищни дейности и кариерно ориентиране и консултиране за обща подкрепа в училищното образование.</t>
  </si>
  <si>
    <r>
      <t xml:space="preserve">Междуучилищни дейности за осъществяване на обща подкрепа за личностно развитие на учениците - продължителност половин ден </t>
    </r>
    <r>
      <rPr>
        <b/>
        <sz val="11"/>
        <color theme="1"/>
        <rFont val="Times New Roman"/>
        <family val="1"/>
        <charset val="204"/>
      </rPr>
      <t>*</t>
    </r>
  </si>
  <si>
    <t xml:space="preserve">Общо преки разходи </t>
  </si>
  <si>
    <t>Непреки разходи - 9 %</t>
  </si>
  <si>
    <t>I.</t>
  </si>
  <si>
    <t>II.</t>
  </si>
  <si>
    <t>III.</t>
  </si>
  <si>
    <t>3.1</t>
  </si>
  <si>
    <t>3.3</t>
  </si>
  <si>
    <t>3.2</t>
  </si>
  <si>
    <t>IV.</t>
  </si>
  <si>
    <t>V.</t>
  </si>
  <si>
    <t>4.1</t>
  </si>
  <si>
    <t>4.2</t>
  </si>
  <si>
    <t>4.3</t>
  </si>
  <si>
    <t>4.4</t>
  </si>
  <si>
    <t>5.1</t>
  </si>
  <si>
    <t xml:space="preserve">Разходи за възнаграждения на педагогически специалисти (психолози, педагогически съветници, треньори по вид спорт, и други спец.) </t>
  </si>
  <si>
    <t>3.4.1</t>
  </si>
  <si>
    <t>3.4.2</t>
  </si>
  <si>
    <t>3.5</t>
  </si>
  <si>
    <t>3.6</t>
  </si>
  <si>
    <t>1.1</t>
  </si>
  <si>
    <t>1.2</t>
  </si>
  <si>
    <t>3.4.3</t>
  </si>
  <si>
    <t>3.4.4</t>
  </si>
  <si>
    <t>3.4.5</t>
  </si>
  <si>
    <t>3.4.6</t>
  </si>
  <si>
    <t>3.4.7</t>
  </si>
  <si>
    <t>3.4.8</t>
  </si>
  <si>
    <t>3.4.9</t>
  </si>
  <si>
    <t>3.4.10</t>
  </si>
  <si>
    <t>3.4.11</t>
  </si>
  <si>
    <t>3.4.12</t>
  </si>
  <si>
    <t>4.5</t>
  </si>
  <si>
    <t>4.6</t>
  </si>
  <si>
    <t>Единичен разход / Еднократна сума</t>
  </si>
  <si>
    <t xml:space="preserve">финансиран по ОП "Образование". Броят на учениците/педагогическите/непедагогическите специалисти, </t>
  </si>
  <si>
    <r>
      <t xml:space="preserve">които ще бъдат включени в дейности </t>
    </r>
    <r>
      <rPr>
        <b/>
        <sz val="12"/>
        <color theme="1"/>
        <rFont val="Times New Roman"/>
        <family val="1"/>
        <charset val="204"/>
      </rPr>
      <t>за допълнителна подкрепа на ученици с изявени дарби</t>
    </r>
    <r>
      <rPr>
        <sz val="12"/>
        <color theme="1"/>
        <rFont val="Times New Roman"/>
        <family val="1"/>
        <charset val="204"/>
      </rPr>
      <t xml:space="preserve"> е </t>
    </r>
  </si>
  <si>
    <t>както следва:</t>
  </si>
  <si>
    <t>№</t>
  </si>
  <si>
    <r>
      <rPr>
        <b/>
        <sz val="12"/>
        <color theme="1"/>
        <rFont val="Times New Roman"/>
        <family val="1"/>
        <charset val="204"/>
      </rPr>
      <t>изпълнява</t>
    </r>
    <r>
      <rPr>
        <sz val="12"/>
        <color theme="1"/>
        <rFont val="Times New Roman"/>
        <family val="1"/>
        <charset val="204"/>
      </rPr>
      <t xml:space="preserve"> дейности по допълнителна и обща подкрепа по проект BG05SFPR001-1.001-0001 .</t>
    </r>
  </si>
  <si>
    <t xml:space="preserve">„Успех за теб“, финансиран по ОП "Образование". Броят на учениците / педагогическите / непедагогическите специалисти, </t>
  </si>
  <si>
    <t>непедагогическите специалисти, които ще бъдат включени в проектните дейности е както следва:</t>
  </si>
  <si>
    <t>Дейност 3. Допълнителна подкрепа за личностно развитие на ученици със СОП, в риск, с хронични заболявания за трайно приобщаване в училищното образование</t>
  </si>
  <si>
    <t>Дейност 3. Допълнителна подкрепа за личностно развитие на ученици с изявени дарби за трайно приобщаване в училищното образование</t>
  </si>
  <si>
    <t xml:space="preserve">Брой непедагогически персонал (медиатори/социални работници), вкл. в обучения за повишаване на квалификацията - обучения с издадено удостоверение/сертификат </t>
  </si>
  <si>
    <t xml:space="preserve">Брой педагогически специалисти, включени в обучения за повишаване на квалификацията по Дейност 1 </t>
  </si>
  <si>
    <t xml:space="preserve">Брой родители, включени в интензивна работа (обучения, консултации и др. форми на интензивна работа) за активно приобщаване на децата в системата на основното образование </t>
  </si>
  <si>
    <t>Брой  специализирани кабинети за допълнителна подкрепа за личностно развитие, предвидени за обновяване</t>
  </si>
  <si>
    <t xml:space="preserve">Брой нови специализирани кабинети за допълнителна подкрепа за личностно развитие, предвидени за оборудване/обзавеждане </t>
  </si>
  <si>
    <t xml:space="preserve">Брой педагогически специалисти, които ще се включат в обучения за повишаване на квалификацията по Дейност 1 </t>
  </si>
  <si>
    <t xml:space="preserve">Брой родители, които ще се включат в дейности за интензивна работа (обучения, консултации и др. форми на интензивна работа) за активно приобщаване на децата в системата на основното образование </t>
  </si>
  <si>
    <t xml:space="preserve">Брой ученици от начален етап на образование, които ще се включат в допълнителни занимания/обучения за допълнителна подкрепа с продължителност от 5 учебни часа </t>
  </si>
  <si>
    <t xml:space="preserve">Брой ученици от прогимназиален етап на образование, които ще се включат  в допълнителни занимания/обучения за допълнителна подкрепа с продължителност от 5 учебни часа </t>
  </si>
  <si>
    <t>Брой ученици от начален етап на образование, които ще се включат в Допълнително обучение на пакетен принцип (10 учебни часа)</t>
  </si>
  <si>
    <t xml:space="preserve">Брой ученици от прогимназиален етап на образование, които ще се включат в Допълнително обучение на пакетен принцип (10 учебни часа) </t>
  </si>
  <si>
    <t xml:space="preserve">Брой ученици от първи гимназиален етап на образование, които ще се включат в Допълнително обучение на пакетен принцип (10 учебни часа) </t>
  </si>
  <si>
    <t xml:space="preserve">Брой ученици от първи гимназиален етап на професионалното образование, които ще се включат в Допълнително обучение на пакетен принцип (10 учебни часа) </t>
  </si>
  <si>
    <t xml:space="preserve">Брой ученици от втори гимназиален етап на  образование, които ще се включат в Допълнително обучение на пакетен принцип (10 учебни часа) </t>
  </si>
  <si>
    <t xml:space="preserve">Брой ученици от втори гимназиален етап на професионалното образование, които ще се включат в Допълнително обучение на пакетен принцип (10 учебни часа) </t>
  </si>
  <si>
    <t>Брой ученици/персонал</t>
  </si>
  <si>
    <t xml:space="preserve">Брой пакети </t>
  </si>
  <si>
    <t>Х</t>
  </si>
  <si>
    <t>Брой на назначените образователени медиатори/соц. работници при заетост от 3 часа на ден</t>
  </si>
  <si>
    <t>Брой на назначените образователени медиатори/соц. работници при заетост от 2 часа на ден</t>
  </si>
  <si>
    <t>Брой на назначените образователени медиатори/соц. работници при заетост от 4 и повече часа на ден</t>
  </si>
  <si>
    <r>
      <t xml:space="preserve">Брой назначени ресурсни учители при заетост </t>
    </r>
    <r>
      <rPr>
        <b/>
        <sz val="11"/>
        <color rgb="FF000000"/>
        <rFont val="Times New Roman"/>
        <family val="1"/>
        <charset val="204"/>
      </rPr>
      <t>от 8 часа на ден</t>
    </r>
  </si>
  <si>
    <r>
      <t xml:space="preserve">Брой назначени ресурсни учители при заетост </t>
    </r>
    <r>
      <rPr>
        <b/>
        <sz val="11"/>
        <color rgb="FF000000"/>
        <rFont val="Times New Roman"/>
        <family val="1"/>
        <charset val="204"/>
      </rPr>
      <t>от 4 часа на ден</t>
    </r>
  </si>
  <si>
    <r>
      <t xml:space="preserve">Брой назначени  логопед  при заетост </t>
    </r>
    <r>
      <rPr>
        <b/>
        <sz val="11"/>
        <color rgb="FF000000"/>
        <rFont val="Times New Roman"/>
        <family val="1"/>
        <charset val="204"/>
      </rPr>
      <t>от 8 часа на ден</t>
    </r>
  </si>
  <si>
    <r>
      <t xml:space="preserve">Брой назначени логопед  при заетост </t>
    </r>
    <r>
      <rPr>
        <b/>
        <sz val="11"/>
        <color rgb="FF000000"/>
        <rFont val="Times New Roman"/>
        <family val="1"/>
        <charset val="204"/>
      </rPr>
      <t>от 4 часа на ден</t>
    </r>
  </si>
  <si>
    <r>
      <t xml:space="preserve">Брой назначени  психолози  при заетост </t>
    </r>
    <r>
      <rPr>
        <b/>
        <sz val="11"/>
        <color rgb="FF000000"/>
        <rFont val="Times New Roman"/>
        <family val="1"/>
        <charset val="204"/>
      </rPr>
      <t>от 8 часа на ден</t>
    </r>
  </si>
  <si>
    <r>
      <t xml:space="preserve">Брой назначени  психолози при заетост </t>
    </r>
    <r>
      <rPr>
        <b/>
        <sz val="11"/>
        <color rgb="FF000000"/>
        <rFont val="Times New Roman"/>
        <family val="1"/>
        <charset val="204"/>
      </rPr>
      <t>от 4 часа на ден</t>
    </r>
  </si>
  <si>
    <r>
      <t xml:space="preserve">Брой назначен друг педагогически персонал  при заетост </t>
    </r>
    <r>
      <rPr>
        <b/>
        <sz val="11"/>
        <color rgb="FF000000"/>
        <rFont val="Times New Roman"/>
        <family val="1"/>
        <charset val="204"/>
      </rPr>
      <t>от 8 часа на ден</t>
    </r>
  </si>
  <si>
    <r>
      <t xml:space="preserve">Брой назначен друг педагогически персонал  при заетост </t>
    </r>
    <r>
      <rPr>
        <b/>
        <sz val="11"/>
        <color rgb="FF000000"/>
        <rFont val="Times New Roman"/>
        <family val="1"/>
        <charset val="204"/>
      </rPr>
      <t>от 4 часа на ден</t>
    </r>
  </si>
  <si>
    <r>
      <t>Брой назначени непедаг. специалисти с висше образование (</t>
    </r>
    <r>
      <rPr>
        <b/>
        <sz val="11"/>
        <color rgb="FF000000"/>
        <rFont val="Times New Roman"/>
        <family val="1"/>
        <charset val="204"/>
      </rPr>
      <t>помощник на учителя</t>
    </r>
    <r>
      <rPr>
        <sz val="11"/>
        <color rgb="FF000000"/>
        <rFont val="Times New Roman"/>
        <family val="1"/>
        <charset val="204"/>
      </rPr>
      <t>, ерготерапевт, рехабилитатор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 xml:space="preserve">и др.) при заетост </t>
    </r>
    <r>
      <rPr>
        <b/>
        <sz val="11"/>
        <color rgb="FF000000"/>
        <rFont val="Times New Roman"/>
        <family val="1"/>
        <charset val="204"/>
      </rPr>
      <t>от 8 часа на ден</t>
    </r>
  </si>
  <si>
    <r>
      <t>Брой назначени непедаг. специалисти с висше образование (</t>
    </r>
    <r>
      <rPr>
        <b/>
        <sz val="11"/>
        <color rgb="FF000000"/>
        <rFont val="Times New Roman"/>
        <family val="1"/>
        <charset val="204"/>
      </rPr>
      <t>помощник на учителя</t>
    </r>
    <r>
      <rPr>
        <sz val="11"/>
        <color rgb="FF000000"/>
        <rFont val="Times New Roman"/>
        <family val="1"/>
        <charset val="204"/>
      </rPr>
      <t>, ерготерапевт, рехабилитатор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 xml:space="preserve">и др.) при заетост </t>
    </r>
    <r>
      <rPr>
        <b/>
        <sz val="11"/>
        <color rgb="FF000000"/>
        <rFont val="Times New Roman"/>
        <family val="1"/>
        <charset val="204"/>
      </rPr>
      <t>от 4 часа на ден</t>
    </r>
  </si>
  <si>
    <r>
      <t xml:space="preserve">Брой назначени </t>
    </r>
    <r>
      <rPr>
        <b/>
        <sz val="11"/>
        <color rgb="FF000000"/>
        <rFont val="Times New Roman"/>
        <family val="1"/>
        <charset val="204"/>
      </rPr>
      <t>помощник на учителя</t>
    </r>
    <r>
      <rPr>
        <sz val="11"/>
        <color rgb="FF000000"/>
        <rFont val="Times New Roman"/>
        <family val="1"/>
        <charset val="204"/>
      </rPr>
      <t xml:space="preserve"> със средно образование при заетост </t>
    </r>
    <r>
      <rPr>
        <b/>
        <sz val="11"/>
        <color rgb="FF000000"/>
        <rFont val="Times New Roman"/>
        <family val="1"/>
        <charset val="204"/>
      </rPr>
      <t>от 8 часа на ден</t>
    </r>
  </si>
  <si>
    <r>
      <t xml:space="preserve">Брой назначени помощник на учителя със средно образование при заетост </t>
    </r>
    <r>
      <rPr>
        <b/>
        <sz val="11"/>
        <color rgb="FF000000"/>
        <rFont val="Times New Roman"/>
        <family val="1"/>
        <charset val="204"/>
      </rPr>
      <t>от 4 часа на ден</t>
    </r>
  </si>
  <si>
    <t>Брой на назначените образователени медиатори/соц. работници при заетост от 1 час на ден</t>
  </si>
  <si>
    <r>
      <t xml:space="preserve">Заявявам, че за учебната 2025/2026 г. представляваното от мен училище </t>
    </r>
    <r>
      <rPr>
        <b/>
        <sz val="12"/>
        <color theme="1"/>
        <rFont val="Times New Roman"/>
        <family val="1"/>
        <charset val="204"/>
      </rPr>
      <t xml:space="preserve">ще изпълнява /няма да </t>
    </r>
  </si>
  <si>
    <t>Приложение № 1</t>
  </si>
  <si>
    <t>Приложение № 2</t>
  </si>
  <si>
    <t xml:space="preserve">Долуподписаният/а, Румяна Руменова Борисова,  
</t>
  </si>
  <si>
    <t>в качеството ми на  директор на Основно училище "Отец Паисий"</t>
  </si>
  <si>
    <t>гр./с. Мадан, община Бойчиновци, област Монтан</t>
  </si>
  <si>
    <t xml:space="preserve"> дейности за допълнителна подкрепа по проект BG05SFPR001-1.001-0001 „Успех за теб“ , </t>
  </si>
  <si>
    <r>
      <t xml:space="preserve">Заявявам, че за учебната 2025/2026 г. представляваното от мен училище </t>
    </r>
    <r>
      <rPr>
        <b/>
        <sz val="12"/>
        <color theme="1"/>
        <rFont val="Times New Roman"/>
        <family val="1"/>
        <charset val="204"/>
      </rPr>
      <t>ще изпълнява</t>
    </r>
  </si>
  <si>
    <t>08.07.2025 г.</t>
  </si>
  <si>
    <t xml:space="preserve">Долуподписаният/а,Румяна Руменова Борисова,  
</t>
  </si>
  <si>
    <t xml:space="preserve">в качеството ми на  директор наОсновно училище "Отец Паисий" </t>
  </si>
  <si>
    <t>гр./с. Мадан, община Бойчиновци, област Монтана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</si>
</sst>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3" fontId="6" fillId="0" borderId="2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center" wrapText="1"/>
    </xf>
    <xf numFmtId="49" fontId="9" fillId="0" borderId="2" xfId="0" applyNumberFormat="1" applyFont="1" applyBorder="1" applyAlignment="1">
      <alignment vertical="center" wrapText="1"/>
    </xf>
    <xf numFmtId="0" fontId="6" fillId="0" borderId="0" xfId="0" applyFont="1"/>
    <xf numFmtId="0" fontId="6" fillId="0" borderId="2" xfId="0" applyFont="1" applyBorder="1"/>
    <xf numFmtId="0" fontId="6" fillId="0" borderId="2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/>
    <xf numFmtId="0" fontId="8" fillId="0" borderId="2" xfId="0" applyFont="1" applyBorder="1" applyAlignment="1">
      <alignment vertical="center"/>
    </xf>
    <xf numFmtId="49" fontId="6" fillId="0" borderId="2" xfId="0" applyNumberFormat="1" applyFont="1" applyBorder="1"/>
    <xf numFmtId="0" fontId="0" fillId="0" borderId="0" xfId="0" applyFont="1"/>
    <xf numFmtId="0" fontId="11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vertical="center" wrapText="1"/>
    </xf>
    <xf numFmtId="0" fontId="11" fillId="0" borderId="2" xfId="0" applyFont="1" applyBorder="1"/>
    <xf numFmtId="0" fontId="8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3" fontId="8" fillId="0" borderId="2" xfId="0" applyNumberFormat="1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15" fillId="0" borderId="0" xfId="0" applyFont="1"/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334010</xdr:colOff>
      <xdr:row>4</xdr:row>
      <xdr:rowOff>175895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4AD666-29F5-43F9-BC8B-250BC1D9B8C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2810" cy="747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714375</xdr:colOff>
      <xdr:row>1</xdr:row>
      <xdr:rowOff>0</xdr:rowOff>
    </xdr:from>
    <xdr:to>
      <xdr:col>9</xdr:col>
      <xdr:colOff>543072</xdr:colOff>
      <xdr:row>5</xdr:row>
      <xdr:rowOff>67310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06F367-8DE2-46CF-AB51-7B79E1BC091F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0"/>
          <a:ext cx="2352822" cy="82931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334010</xdr:colOff>
      <xdr:row>4</xdr:row>
      <xdr:rowOff>175895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C74C90-7FC2-4984-9061-3DDD25C8F2B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0"/>
          <a:ext cx="2162810" cy="747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714375</xdr:colOff>
      <xdr:row>1</xdr:row>
      <xdr:rowOff>0</xdr:rowOff>
    </xdr:from>
    <xdr:to>
      <xdr:col>9</xdr:col>
      <xdr:colOff>600222</xdr:colOff>
      <xdr:row>5</xdr:row>
      <xdr:rowOff>67310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648C0A-8558-4D39-A617-3AD53C838324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0"/>
          <a:ext cx="2352822" cy="82931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4</xdr:col>
      <xdr:colOff>334010</xdr:colOff>
      <xdr:row>4</xdr:row>
      <xdr:rowOff>175895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24A8E42-ADB6-49C8-8F9E-DF9985DAD4A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0"/>
          <a:ext cx="2162810" cy="747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714375</xdr:colOff>
      <xdr:row>1</xdr:row>
      <xdr:rowOff>0</xdr:rowOff>
    </xdr:from>
    <xdr:to>
      <xdr:col>9</xdr:col>
      <xdr:colOff>600222</xdr:colOff>
      <xdr:row>5</xdr:row>
      <xdr:rowOff>67310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56E52E9-465A-449F-A562-5046BA4D00B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0"/>
          <a:ext cx="2352822" cy="82931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opLeftCell="A28" workbookViewId="0">
      <selection activeCell="B14" sqref="B14:K14"/>
    </sheetView>
  </sheetViews>
  <sheetFormatPr defaultRowHeight="15" x14ac:dyDescent="0.25"/>
  <cols>
    <col min="1" max="1" width="5.7109375" style="11" customWidth="1"/>
    <col min="7" max="7" width="16.42578125" customWidth="1"/>
    <col min="8" max="9" width="10.7109375" customWidth="1"/>
    <col min="10" max="10" width="11.85546875" customWidth="1"/>
    <col min="11" max="11" width="13.7109375" customWidth="1"/>
  </cols>
  <sheetData>
    <row r="1" spans="2:11" x14ac:dyDescent="0.25">
      <c r="J1" s="31" t="s">
        <v>101</v>
      </c>
      <c r="K1" s="31"/>
    </row>
    <row r="7" spans="2:11" ht="16.5" x14ac:dyDescent="0.25">
      <c r="B7" s="51" t="s">
        <v>0</v>
      </c>
      <c r="C7" s="51"/>
      <c r="D7" s="51"/>
      <c r="E7" s="51"/>
      <c r="F7" s="51"/>
      <c r="G7" s="51"/>
      <c r="H7" s="51"/>
      <c r="I7" s="51"/>
      <c r="J7" s="51"/>
      <c r="K7" s="51"/>
    </row>
    <row r="8" spans="2:11" ht="18.75" x14ac:dyDescent="0.3">
      <c r="B8" s="52" t="s">
        <v>6</v>
      </c>
      <c r="C8" s="52"/>
      <c r="D8" s="52"/>
      <c r="E8" s="52"/>
      <c r="F8" s="52"/>
      <c r="G8" s="52"/>
      <c r="H8" s="52"/>
      <c r="I8" s="52"/>
      <c r="J8" s="52"/>
      <c r="K8" s="52"/>
    </row>
    <row r="9" spans="2:11" ht="5.25" customHeight="1" x14ac:dyDescent="0.25"/>
    <row r="10" spans="2:11" ht="15" customHeight="1" x14ac:dyDescent="0.25">
      <c r="B10" s="37" t="s">
        <v>103</v>
      </c>
      <c r="C10" s="37"/>
      <c r="D10" s="37"/>
      <c r="E10" s="37"/>
      <c r="F10" s="37"/>
      <c r="G10" s="37"/>
      <c r="H10" s="37"/>
      <c r="I10" s="37"/>
      <c r="J10" s="37"/>
      <c r="K10" s="37"/>
    </row>
    <row r="11" spans="2:11" ht="15.75" customHeight="1" x14ac:dyDescent="0.25">
      <c r="B11" s="37" t="s">
        <v>104</v>
      </c>
      <c r="C11" s="37"/>
      <c r="D11" s="37"/>
      <c r="E11" s="37"/>
      <c r="F11" s="37"/>
      <c r="G11" s="37"/>
      <c r="H11" s="37"/>
      <c r="I11" s="37"/>
      <c r="J11" s="37"/>
      <c r="K11" s="37"/>
    </row>
    <row r="12" spans="2:11" ht="15.75" customHeight="1" x14ac:dyDescent="0.25">
      <c r="B12" s="57" t="s">
        <v>105</v>
      </c>
      <c r="C12" s="57"/>
      <c r="D12" s="57"/>
      <c r="E12" s="57"/>
      <c r="F12" s="57"/>
      <c r="G12" s="57"/>
      <c r="H12" s="57"/>
      <c r="I12" s="57"/>
      <c r="J12" s="57"/>
      <c r="K12" s="57"/>
    </row>
    <row r="13" spans="2:11" ht="15.75" customHeight="1" x14ac:dyDescent="0.25">
      <c r="B13" s="56" t="s">
        <v>7</v>
      </c>
      <c r="C13" s="56"/>
      <c r="D13" s="56"/>
      <c r="E13" s="4">
        <v>1203005</v>
      </c>
      <c r="F13" s="4"/>
      <c r="G13" s="4"/>
      <c r="H13" s="4"/>
      <c r="I13" s="29"/>
      <c r="J13" s="4"/>
      <c r="K13" s="4"/>
    </row>
    <row r="14" spans="2:11" ht="15.75" customHeight="1" x14ac:dyDescent="0.25">
      <c r="B14" s="37" t="s">
        <v>107</v>
      </c>
      <c r="C14" s="37"/>
      <c r="D14" s="37"/>
      <c r="E14" s="37"/>
      <c r="F14" s="37"/>
      <c r="G14" s="37"/>
      <c r="H14" s="37"/>
      <c r="I14" s="37"/>
      <c r="J14" s="37"/>
      <c r="K14" s="37"/>
    </row>
    <row r="15" spans="2:11" ht="15.75" customHeight="1" x14ac:dyDescent="0.25">
      <c r="B15" s="37" t="s">
        <v>106</v>
      </c>
      <c r="C15" s="37"/>
      <c r="D15" s="37"/>
      <c r="E15" s="37"/>
      <c r="F15" s="37"/>
      <c r="G15" s="37"/>
      <c r="H15" s="37"/>
      <c r="I15" s="37"/>
      <c r="J15" s="37"/>
      <c r="K15" s="37"/>
    </row>
    <row r="16" spans="2:11" ht="15" customHeight="1" x14ac:dyDescent="0.25">
      <c r="B16" s="37" t="s">
        <v>57</v>
      </c>
      <c r="C16" s="37"/>
      <c r="D16" s="37"/>
      <c r="E16" s="37"/>
      <c r="F16" s="37"/>
      <c r="G16" s="37"/>
      <c r="H16" s="37"/>
      <c r="I16" s="37"/>
      <c r="J16" s="37"/>
      <c r="K16" s="37"/>
    </row>
    <row r="17" spans="1:11" ht="15" customHeight="1" x14ac:dyDescent="0.25">
      <c r="B17" s="37" t="s">
        <v>58</v>
      </c>
      <c r="C17" s="37"/>
      <c r="D17" s="37"/>
      <c r="E17" s="37"/>
      <c r="F17" s="37"/>
      <c r="G17" s="37"/>
      <c r="H17" s="37"/>
      <c r="I17" s="37"/>
      <c r="J17" s="37"/>
      <c r="K17" s="37"/>
    </row>
    <row r="18" spans="1:11" ht="15" customHeight="1" x14ac:dyDescent="0.25">
      <c r="B18" s="37" t="s">
        <v>59</v>
      </c>
      <c r="C18" s="37"/>
      <c r="D18" s="37"/>
      <c r="E18" s="37"/>
      <c r="F18" s="37"/>
      <c r="G18" s="37"/>
      <c r="H18" s="37"/>
      <c r="I18" s="37"/>
      <c r="J18" s="37"/>
      <c r="K18" s="37"/>
    </row>
    <row r="19" spans="1:11" s="14" customFormat="1" ht="57.75" thickBot="1" x14ac:dyDescent="0.25">
      <c r="A19" s="24" t="s">
        <v>60</v>
      </c>
      <c r="B19" s="53" t="s">
        <v>1</v>
      </c>
      <c r="C19" s="54"/>
      <c r="D19" s="54"/>
      <c r="E19" s="54"/>
      <c r="F19" s="54"/>
      <c r="G19" s="55"/>
      <c r="H19" s="24" t="s">
        <v>2</v>
      </c>
      <c r="I19" s="24" t="s">
        <v>82</v>
      </c>
      <c r="J19" s="24" t="s">
        <v>56</v>
      </c>
      <c r="K19" s="24" t="s">
        <v>3</v>
      </c>
    </row>
    <row r="20" spans="1:11" ht="74.25" customHeight="1" thickBot="1" x14ac:dyDescent="0.3">
      <c r="A20" s="13" t="s">
        <v>24</v>
      </c>
      <c r="B20" s="45" t="s">
        <v>8</v>
      </c>
      <c r="C20" s="46"/>
      <c r="D20" s="46"/>
      <c r="E20" s="46"/>
      <c r="F20" s="46"/>
      <c r="G20" s="46"/>
      <c r="H20" s="1"/>
      <c r="I20" s="1"/>
      <c r="J20" s="34"/>
      <c r="K20" s="1"/>
    </row>
    <row r="21" spans="1:11" ht="35.25" customHeight="1" thickBot="1" x14ac:dyDescent="0.3">
      <c r="A21" s="12" t="s">
        <v>9</v>
      </c>
      <c r="B21" s="50" t="s">
        <v>71</v>
      </c>
      <c r="C21" s="50"/>
      <c r="D21" s="50"/>
      <c r="E21" s="50"/>
      <c r="F21" s="50"/>
      <c r="G21" s="50"/>
      <c r="H21" s="2"/>
      <c r="I21" s="30" t="s">
        <v>83</v>
      </c>
      <c r="J21" s="33">
        <v>188</v>
      </c>
      <c r="K21" s="27">
        <f>H21*J21</f>
        <v>0</v>
      </c>
    </row>
    <row r="22" spans="1:11" ht="51" customHeight="1" thickBot="1" x14ac:dyDescent="0.3">
      <c r="A22" s="12" t="s">
        <v>25</v>
      </c>
      <c r="B22" s="45" t="s">
        <v>15</v>
      </c>
      <c r="C22" s="46"/>
      <c r="D22" s="46"/>
      <c r="E22" s="46"/>
      <c r="F22" s="46"/>
      <c r="G22" s="46"/>
      <c r="H22" s="1"/>
      <c r="I22" s="1"/>
      <c r="J22" s="34"/>
      <c r="K22" s="28"/>
    </row>
    <row r="23" spans="1:11" ht="58.5" customHeight="1" thickBot="1" x14ac:dyDescent="0.3">
      <c r="A23" s="12" t="s">
        <v>10</v>
      </c>
      <c r="B23" s="50" t="s">
        <v>72</v>
      </c>
      <c r="C23" s="50"/>
      <c r="D23" s="50"/>
      <c r="E23" s="50"/>
      <c r="F23" s="50"/>
      <c r="G23" s="50"/>
      <c r="H23" s="2"/>
      <c r="I23" s="30" t="s">
        <v>83</v>
      </c>
      <c r="J23" s="33">
        <v>56</v>
      </c>
      <c r="K23" s="27">
        <f>H23*J23</f>
        <v>0</v>
      </c>
    </row>
    <row r="24" spans="1:11" ht="51" customHeight="1" thickBot="1" x14ac:dyDescent="0.3">
      <c r="A24" s="12" t="s">
        <v>26</v>
      </c>
      <c r="B24" s="45" t="s">
        <v>65</v>
      </c>
      <c r="C24" s="46"/>
      <c r="D24" s="46"/>
      <c r="E24" s="46"/>
      <c r="F24" s="46"/>
      <c r="G24" s="46"/>
      <c r="H24" s="1"/>
      <c r="I24" s="1"/>
      <c r="J24" s="34"/>
      <c r="K24" s="28"/>
    </row>
    <row r="25" spans="1:11" ht="40.5" customHeight="1" x14ac:dyDescent="0.25">
      <c r="A25" s="10" t="s">
        <v>27</v>
      </c>
      <c r="B25" s="50" t="s">
        <v>73</v>
      </c>
      <c r="C25" s="50"/>
      <c r="D25" s="50"/>
      <c r="E25" s="50"/>
      <c r="F25" s="50"/>
      <c r="G25" s="50"/>
      <c r="H25" s="2"/>
      <c r="I25" s="2"/>
      <c r="J25" s="33">
        <v>208</v>
      </c>
      <c r="K25" s="27">
        <f>H25*J25*I25</f>
        <v>0</v>
      </c>
    </row>
    <row r="26" spans="1:11" ht="48" customHeight="1" x14ac:dyDescent="0.25">
      <c r="A26" s="10" t="s">
        <v>29</v>
      </c>
      <c r="B26" s="50" t="s">
        <v>74</v>
      </c>
      <c r="C26" s="50"/>
      <c r="D26" s="50"/>
      <c r="E26" s="50"/>
      <c r="F26" s="50"/>
      <c r="G26" s="50"/>
      <c r="H26" s="2"/>
      <c r="I26" s="2"/>
      <c r="J26" s="33">
        <v>241</v>
      </c>
      <c r="K26" s="27">
        <f t="shared" ref="K26:K27" si="0">H26*J26*I26</f>
        <v>0</v>
      </c>
    </row>
    <row r="27" spans="1:11" ht="30" customHeight="1" x14ac:dyDescent="0.25">
      <c r="A27" s="10" t="s">
        <v>28</v>
      </c>
      <c r="B27" s="39" t="s">
        <v>16</v>
      </c>
      <c r="C27" s="40"/>
      <c r="D27" s="40"/>
      <c r="E27" s="40"/>
      <c r="F27" s="40"/>
      <c r="G27" s="41"/>
      <c r="H27" s="2"/>
      <c r="I27" s="2"/>
      <c r="J27" s="33">
        <v>195</v>
      </c>
      <c r="K27" s="27">
        <f t="shared" si="0"/>
        <v>0</v>
      </c>
    </row>
    <row r="28" spans="1:11" ht="51.75" customHeight="1" x14ac:dyDescent="0.25">
      <c r="A28" s="9" t="s">
        <v>17</v>
      </c>
      <c r="B28" s="47" t="s">
        <v>37</v>
      </c>
      <c r="C28" s="48"/>
      <c r="D28" s="48"/>
      <c r="E28" s="48"/>
      <c r="F28" s="48"/>
      <c r="G28" s="49"/>
      <c r="H28" s="2"/>
      <c r="I28" s="2"/>
      <c r="J28" s="35"/>
      <c r="K28" s="7"/>
    </row>
    <row r="29" spans="1:11" ht="30" customHeight="1" x14ac:dyDescent="0.25">
      <c r="A29" s="10" t="s">
        <v>38</v>
      </c>
      <c r="B29" s="42" t="s">
        <v>93</v>
      </c>
      <c r="C29" s="43"/>
      <c r="D29" s="43"/>
      <c r="E29" s="43"/>
      <c r="F29" s="43"/>
      <c r="G29" s="44"/>
      <c r="H29" s="2"/>
      <c r="I29" s="30" t="s">
        <v>83</v>
      </c>
      <c r="J29" s="33">
        <v>3500</v>
      </c>
      <c r="K29" s="27">
        <f>J29*H29*12</f>
        <v>0</v>
      </c>
    </row>
    <row r="30" spans="1:11" ht="30" customHeight="1" x14ac:dyDescent="0.25">
      <c r="A30" s="10" t="s">
        <v>39</v>
      </c>
      <c r="B30" s="42" t="s">
        <v>94</v>
      </c>
      <c r="C30" s="43"/>
      <c r="D30" s="43"/>
      <c r="E30" s="43"/>
      <c r="F30" s="43"/>
      <c r="G30" s="44"/>
      <c r="H30" s="2"/>
      <c r="I30" s="30" t="s">
        <v>83</v>
      </c>
      <c r="J30" s="33">
        <v>1750</v>
      </c>
      <c r="K30" s="27">
        <f t="shared" ref="K30:K32" si="1">J30*H30*12</f>
        <v>0</v>
      </c>
    </row>
    <row r="31" spans="1:11" s="18" customFormat="1" ht="30" customHeight="1" x14ac:dyDescent="0.25">
      <c r="A31" s="22" t="s">
        <v>44</v>
      </c>
      <c r="B31" s="42" t="s">
        <v>91</v>
      </c>
      <c r="C31" s="43"/>
      <c r="D31" s="43"/>
      <c r="E31" s="43"/>
      <c r="F31" s="43"/>
      <c r="G31" s="44"/>
      <c r="H31" s="20"/>
      <c r="I31" s="30" t="s">
        <v>83</v>
      </c>
      <c r="J31" s="33">
        <v>3500</v>
      </c>
      <c r="K31" s="27">
        <f t="shared" si="1"/>
        <v>0</v>
      </c>
    </row>
    <row r="32" spans="1:11" s="18" customFormat="1" ht="30" customHeight="1" x14ac:dyDescent="0.25">
      <c r="A32" s="22" t="s">
        <v>45</v>
      </c>
      <c r="B32" s="42" t="s">
        <v>92</v>
      </c>
      <c r="C32" s="43"/>
      <c r="D32" s="43"/>
      <c r="E32" s="43"/>
      <c r="F32" s="43"/>
      <c r="G32" s="44"/>
      <c r="H32" s="20"/>
      <c r="I32" s="30" t="s">
        <v>83</v>
      </c>
      <c r="J32" s="33">
        <v>1750</v>
      </c>
      <c r="K32" s="27">
        <f t="shared" si="1"/>
        <v>0</v>
      </c>
    </row>
    <row r="33" spans="1:11" ht="35.25" customHeight="1" x14ac:dyDescent="0.25">
      <c r="A33" s="10" t="s">
        <v>40</v>
      </c>
      <c r="B33" s="39" t="s">
        <v>69</v>
      </c>
      <c r="C33" s="40"/>
      <c r="D33" s="40"/>
      <c r="E33" s="40"/>
      <c r="F33" s="40"/>
      <c r="G33" s="41"/>
      <c r="H33" s="2"/>
      <c r="I33" s="30" t="s">
        <v>83</v>
      </c>
      <c r="J33" s="33">
        <v>6000</v>
      </c>
      <c r="K33" s="27">
        <f t="shared" ref="K33:K34" si="2">H33*J33</f>
        <v>0</v>
      </c>
    </row>
    <row r="34" spans="1:11" ht="42" customHeight="1" thickBot="1" x14ac:dyDescent="0.3">
      <c r="A34" s="10" t="s">
        <v>41</v>
      </c>
      <c r="B34" s="39" t="s">
        <v>70</v>
      </c>
      <c r="C34" s="40"/>
      <c r="D34" s="40"/>
      <c r="E34" s="40"/>
      <c r="F34" s="40"/>
      <c r="G34" s="41"/>
      <c r="H34" s="2"/>
      <c r="I34" s="30" t="s">
        <v>83</v>
      </c>
      <c r="J34" s="33">
        <v>9000</v>
      </c>
      <c r="K34" s="27">
        <f t="shared" si="2"/>
        <v>0</v>
      </c>
    </row>
    <row r="35" spans="1:11" ht="44.25" customHeight="1" thickBot="1" x14ac:dyDescent="0.3">
      <c r="A35" s="12" t="s">
        <v>31</v>
      </c>
      <c r="B35" s="45" t="s">
        <v>20</v>
      </c>
      <c r="C35" s="46"/>
      <c r="D35" s="46"/>
      <c r="E35" s="46"/>
      <c r="F35" s="46"/>
      <c r="G35" s="46"/>
      <c r="H35" s="2"/>
      <c r="I35" s="2"/>
      <c r="J35" s="35"/>
      <c r="K35" s="7"/>
    </row>
    <row r="36" spans="1:11" ht="30" customHeight="1" x14ac:dyDescent="0.25">
      <c r="A36" s="10" t="s">
        <v>36</v>
      </c>
      <c r="B36" s="39" t="s">
        <v>21</v>
      </c>
      <c r="C36" s="40"/>
      <c r="D36" s="40"/>
      <c r="E36" s="40"/>
      <c r="F36" s="40"/>
      <c r="G36" s="41"/>
      <c r="H36" s="2"/>
      <c r="I36" s="30" t="s">
        <v>83</v>
      </c>
      <c r="J36" s="33">
        <v>370</v>
      </c>
      <c r="K36" s="27">
        <f t="shared" ref="K36" si="3">H36*J36</f>
        <v>0</v>
      </c>
    </row>
    <row r="37" spans="1:11" ht="15.75" x14ac:dyDescent="0.25">
      <c r="A37" s="12"/>
      <c r="B37" s="38" t="s">
        <v>22</v>
      </c>
      <c r="C37" s="38"/>
      <c r="D37" s="38"/>
      <c r="E37" s="38"/>
      <c r="F37" s="38"/>
      <c r="G37" s="38"/>
      <c r="H37" s="3"/>
      <c r="I37" s="3"/>
      <c r="J37" s="36"/>
      <c r="K37" s="8">
        <f>SUM(K21:K36)</f>
        <v>0</v>
      </c>
    </row>
    <row r="38" spans="1:11" ht="15.75" x14ac:dyDescent="0.25">
      <c r="A38" s="12"/>
      <c r="B38" s="38" t="s">
        <v>23</v>
      </c>
      <c r="C38" s="38"/>
      <c r="D38" s="38"/>
      <c r="E38" s="38"/>
      <c r="F38" s="38"/>
      <c r="G38" s="38"/>
      <c r="H38" s="3"/>
      <c r="I38" s="3"/>
      <c r="J38" s="36"/>
      <c r="K38" s="8">
        <f>ROUND((K37-K36)*0.09,0)</f>
        <v>0</v>
      </c>
    </row>
    <row r="39" spans="1:11" ht="15.75" x14ac:dyDescent="0.25">
      <c r="B39" s="4"/>
      <c r="C39" s="4"/>
      <c r="D39" s="4"/>
      <c r="E39" s="4"/>
      <c r="F39" s="4"/>
      <c r="G39" s="4"/>
      <c r="H39" s="4"/>
      <c r="I39" s="29"/>
      <c r="J39" s="4"/>
      <c r="K39" s="4"/>
    </row>
    <row r="40" spans="1:11" x14ac:dyDescent="0.25">
      <c r="J40" s="5"/>
    </row>
    <row r="41" spans="1:11" ht="28.5" customHeight="1" x14ac:dyDescent="0.25">
      <c r="B41" t="s">
        <v>4</v>
      </c>
      <c r="H41" t="s">
        <v>5</v>
      </c>
    </row>
  </sheetData>
  <mergeCells count="31">
    <mergeCell ref="B7:K7"/>
    <mergeCell ref="B8:K8"/>
    <mergeCell ref="B19:G19"/>
    <mergeCell ref="B25:G25"/>
    <mergeCell ref="B10:K10"/>
    <mergeCell ref="B11:K11"/>
    <mergeCell ref="B13:D13"/>
    <mergeCell ref="B18:K18"/>
    <mergeCell ref="B12:K12"/>
    <mergeCell ref="B15:K15"/>
    <mergeCell ref="B17:K17"/>
    <mergeCell ref="B20:G20"/>
    <mergeCell ref="B21:G21"/>
    <mergeCell ref="B22:G22"/>
    <mergeCell ref="B23:G23"/>
    <mergeCell ref="B14:K14"/>
    <mergeCell ref="B16:K16"/>
    <mergeCell ref="B38:G38"/>
    <mergeCell ref="B33:G33"/>
    <mergeCell ref="B34:G34"/>
    <mergeCell ref="B29:G29"/>
    <mergeCell ref="B24:G24"/>
    <mergeCell ref="B27:G27"/>
    <mergeCell ref="B28:G28"/>
    <mergeCell ref="B37:G37"/>
    <mergeCell ref="B35:G35"/>
    <mergeCell ref="B36:G36"/>
    <mergeCell ref="B26:G26"/>
    <mergeCell ref="B30:G30"/>
    <mergeCell ref="B31:G31"/>
    <mergeCell ref="B32:G3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0"/>
  <sheetViews>
    <sheetView tabSelected="1" topLeftCell="A7" workbookViewId="0">
      <selection activeCell="I25" sqref="I25"/>
    </sheetView>
  </sheetViews>
  <sheetFormatPr defaultRowHeight="15" x14ac:dyDescent="0.25"/>
  <cols>
    <col min="1" max="1" width="7.140625" style="11" customWidth="1"/>
    <col min="7" max="7" width="16.42578125" customWidth="1"/>
    <col min="8" max="8" width="10.42578125" customWidth="1"/>
    <col min="9" max="9" width="10.140625" customWidth="1"/>
    <col min="10" max="10" width="12" customWidth="1"/>
    <col min="11" max="11" width="15.85546875" customWidth="1"/>
  </cols>
  <sheetData>
    <row r="1" spans="2:11" x14ac:dyDescent="0.25">
      <c r="J1" s="31" t="s">
        <v>102</v>
      </c>
      <c r="K1" s="31"/>
    </row>
    <row r="7" spans="2:11" ht="16.5" x14ac:dyDescent="0.25">
      <c r="B7" s="51" t="s">
        <v>0</v>
      </c>
      <c r="C7" s="51"/>
      <c r="D7" s="51"/>
      <c r="E7" s="51"/>
      <c r="F7" s="51"/>
      <c r="G7" s="51"/>
      <c r="H7" s="51"/>
      <c r="I7" s="51"/>
      <c r="J7" s="51"/>
      <c r="K7" s="51"/>
    </row>
    <row r="8" spans="2:11" ht="24.75" customHeight="1" x14ac:dyDescent="0.3">
      <c r="B8" s="52" t="s">
        <v>6</v>
      </c>
      <c r="C8" s="52"/>
      <c r="D8" s="52"/>
      <c r="E8" s="52"/>
      <c r="F8" s="52"/>
      <c r="G8" s="52"/>
      <c r="H8" s="52"/>
      <c r="I8" s="52"/>
      <c r="J8" s="52"/>
      <c r="K8" s="52"/>
    </row>
    <row r="9" spans="2:11" ht="5.25" customHeight="1" x14ac:dyDescent="0.25"/>
    <row r="10" spans="2:11" ht="15" customHeight="1" x14ac:dyDescent="0.25">
      <c r="B10" s="37" t="s">
        <v>109</v>
      </c>
      <c r="C10" s="37"/>
      <c r="D10" s="37"/>
      <c r="E10" s="37"/>
      <c r="F10" s="37"/>
      <c r="G10" s="37"/>
      <c r="H10" s="37"/>
      <c r="I10" s="37"/>
      <c r="J10" s="37"/>
      <c r="K10" s="37"/>
    </row>
    <row r="11" spans="2:11" ht="15.75" customHeight="1" x14ac:dyDescent="0.25">
      <c r="B11" s="37" t="s">
        <v>110</v>
      </c>
      <c r="C11" s="37"/>
      <c r="D11" s="37"/>
      <c r="E11" s="37"/>
      <c r="F11" s="37"/>
      <c r="G11" s="37"/>
      <c r="H11" s="37"/>
      <c r="I11" s="37"/>
      <c r="J11" s="37"/>
      <c r="K11" s="37"/>
    </row>
    <row r="12" spans="2:11" ht="15.75" customHeight="1" x14ac:dyDescent="0.25">
      <c r="B12" s="57" t="s">
        <v>111</v>
      </c>
      <c r="C12" s="57"/>
      <c r="D12" s="57"/>
      <c r="E12" s="57"/>
      <c r="F12" s="57"/>
      <c r="G12" s="57"/>
      <c r="H12" s="57"/>
      <c r="I12" s="57"/>
      <c r="J12" s="57"/>
      <c r="K12" s="57"/>
    </row>
    <row r="13" spans="2:11" ht="15.75" customHeight="1" x14ac:dyDescent="0.25">
      <c r="B13" s="56" t="s">
        <v>7</v>
      </c>
      <c r="C13" s="56"/>
      <c r="D13" s="56"/>
      <c r="E13" s="4">
        <v>1203005</v>
      </c>
      <c r="F13" s="4"/>
      <c r="G13" s="4"/>
      <c r="H13" s="4"/>
      <c r="I13" s="26"/>
      <c r="J13" s="4"/>
      <c r="K13" s="4"/>
    </row>
    <row r="14" spans="2:11" ht="15.75" customHeight="1" x14ac:dyDescent="0.25">
      <c r="B14" s="37" t="s">
        <v>100</v>
      </c>
      <c r="C14" s="37"/>
      <c r="D14" s="37"/>
      <c r="E14" s="37"/>
      <c r="F14" s="37"/>
      <c r="G14" s="37"/>
      <c r="H14" s="37"/>
      <c r="I14" s="37"/>
      <c r="J14" s="37"/>
      <c r="K14" s="37"/>
    </row>
    <row r="15" spans="2:11" ht="15.75" customHeight="1" x14ac:dyDescent="0.25">
      <c r="B15" s="37" t="s">
        <v>61</v>
      </c>
      <c r="C15" s="37"/>
      <c r="D15" s="37"/>
      <c r="E15" s="37"/>
      <c r="F15" s="37"/>
      <c r="G15" s="37"/>
      <c r="H15" s="37"/>
      <c r="I15" s="37"/>
      <c r="J15" s="37"/>
      <c r="K15" s="37"/>
    </row>
    <row r="16" spans="2:11" ht="15" customHeight="1" x14ac:dyDescent="0.25">
      <c r="B16" s="37" t="s">
        <v>62</v>
      </c>
      <c r="C16" s="37"/>
      <c r="D16" s="37"/>
      <c r="E16" s="37"/>
      <c r="F16" s="37"/>
      <c r="G16" s="37"/>
      <c r="H16" s="37"/>
      <c r="I16" s="37"/>
      <c r="J16" s="37"/>
      <c r="K16" s="37"/>
    </row>
    <row r="17" spans="1:11" ht="15" customHeight="1" x14ac:dyDescent="0.25">
      <c r="B17" s="37" t="s">
        <v>63</v>
      </c>
      <c r="C17" s="37"/>
      <c r="D17" s="37"/>
      <c r="E17" s="37"/>
      <c r="F17" s="37"/>
      <c r="G17" s="37"/>
      <c r="H17" s="37"/>
      <c r="I17" s="37"/>
      <c r="J17" s="37"/>
      <c r="K17" s="37"/>
    </row>
    <row r="18" spans="1:11" ht="16.5" customHeight="1" x14ac:dyDescent="0.25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s="14" customFormat="1" ht="57.75" thickBot="1" x14ac:dyDescent="0.25">
      <c r="A19" s="15"/>
      <c r="B19" s="66" t="s">
        <v>1</v>
      </c>
      <c r="C19" s="66"/>
      <c r="D19" s="66"/>
      <c r="E19" s="66"/>
      <c r="F19" s="66"/>
      <c r="G19" s="66"/>
      <c r="H19" s="24" t="s">
        <v>81</v>
      </c>
      <c r="I19" s="24" t="s">
        <v>82</v>
      </c>
      <c r="J19" s="24" t="s">
        <v>56</v>
      </c>
      <c r="K19" s="16" t="s">
        <v>3</v>
      </c>
    </row>
    <row r="20" spans="1:11" s="18" customFormat="1" ht="74.25" customHeight="1" thickBot="1" x14ac:dyDescent="0.3">
      <c r="A20" s="13" t="s">
        <v>24</v>
      </c>
      <c r="B20" s="45" t="s">
        <v>8</v>
      </c>
      <c r="C20" s="46"/>
      <c r="D20" s="46"/>
      <c r="E20" s="46"/>
      <c r="F20" s="46"/>
      <c r="G20" s="46"/>
      <c r="H20" s="19"/>
      <c r="I20" s="19"/>
      <c r="J20" s="32"/>
      <c r="K20" s="19"/>
    </row>
    <row r="21" spans="1:11" s="18" customFormat="1" ht="42.75" customHeight="1" x14ac:dyDescent="0.25">
      <c r="A21" s="17" t="s">
        <v>42</v>
      </c>
      <c r="B21" s="50" t="s">
        <v>67</v>
      </c>
      <c r="C21" s="50"/>
      <c r="D21" s="50"/>
      <c r="E21" s="50"/>
      <c r="F21" s="50"/>
      <c r="G21" s="50"/>
      <c r="H21" s="20"/>
      <c r="I21" s="30" t="s">
        <v>83</v>
      </c>
      <c r="J21" s="33">
        <v>188</v>
      </c>
      <c r="K21" s="7">
        <f t="shared" ref="K21:K22" si="0">H21*J21</f>
        <v>0</v>
      </c>
    </row>
    <row r="22" spans="1:11" s="18" customFormat="1" ht="50.25" customHeight="1" thickBot="1" x14ac:dyDescent="0.3">
      <c r="A22" s="17" t="s">
        <v>43</v>
      </c>
      <c r="B22" s="50" t="s">
        <v>66</v>
      </c>
      <c r="C22" s="50"/>
      <c r="D22" s="50"/>
      <c r="E22" s="50"/>
      <c r="F22" s="50"/>
      <c r="G22" s="50"/>
      <c r="H22" s="20"/>
      <c r="I22" s="30" t="s">
        <v>83</v>
      </c>
      <c r="J22" s="33">
        <v>49</v>
      </c>
      <c r="K22" s="7">
        <f t="shared" si="0"/>
        <v>0</v>
      </c>
    </row>
    <row r="23" spans="1:11" s="18" customFormat="1" ht="51" customHeight="1" thickBot="1" x14ac:dyDescent="0.3">
      <c r="A23" s="12" t="s">
        <v>25</v>
      </c>
      <c r="B23" s="45" t="s">
        <v>15</v>
      </c>
      <c r="C23" s="46"/>
      <c r="D23" s="46"/>
      <c r="E23" s="46"/>
      <c r="F23" s="46"/>
      <c r="G23" s="46"/>
      <c r="H23" s="19"/>
      <c r="I23" s="19"/>
      <c r="J23" s="33"/>
      <c r="K23" s="19"/>
    </row>
    <row r="24" spans="1:11" s="18" customFormat="1" ht="45.75" customHeight="1" x14ac:dyDescent="0.25">
      <c r="A24" s="12" t="s">
        <v>10</v>
      </c>
      <c r="B24" s="50" t="s">
        <v>68</v>
      </c>
      <c r="C24" s="50"/>
      <c r="D24" s="50"/>
      <c r="E24" s="50"/>
      <c r="F24" s="50"/>
      <c r="G24" s="50"/>
      <c r="H24" s="20">
        <v>15</v>
      </c>
      <c r="I24" s="30" t="s">
        <v>83</v>
      </c>
      <c r="J24" s="33">
        <v>56</v>
      </c>
      <c r="K24" s="7">
        <f>H24*J24</f>
        <v>840</v>
      </c>
    </row>
    <row r="25" spans="1:11" s="18" customFormat="1" ht="29.25" customHeight="1" x14ac:dyDescent="0.25">
      <c r="A25" s="12" t="s">
        <v>11</v>
      </c>
      <c r="B25" s="50" t="s">
        <v>86</v>
      </c>
      <c r="C25" s="50"/>
      <c r="D25" s="50"/>
      <c r="E25" s="50"/>
      <c r="F25" s="50"/>
      <c r="G25" s="50"/>
      <c r="H25" s="20">
        <v>1</v>
      </c>
      <c r="I25" s="30" t="s">
        <v>83</v>
      </c>
      <c r="J25" s="33">
        <v>740</v>
      </c>
      <c r="K25" s="7">
        <f>H25*J25*12</f>
        <v>8880</v>
      </c>
    </row>
    <row r="26" spans="1:11" s="18" customFormat="1" ht="29.25" customHeight="1" x14ac:dyDescent="0.25">
      <c r="A26" s="12" t="s">
        <v>12</v>
      </c>
      <c r="B26" s="50" t="s">
        <v>84</v>
      </c>
      <c r="C26" s="50"/>
      <c r="D26" s="50"/>
      <c r="E26" s="50"/>
      <c r="F26" s="50"/>
      <c r="G26" s="50"/>
      <c r="H26" s="20"/>
      <c r="I26" s="30" t="s">
        <v>83</v>
      </c>
      <c r="J26" s="33">
        <v>555</v>
      </c>
      <c r="K26" s="7">
        <f t="shared" ref="K26:K28" si="1">H26*J26*12</f>
        <v>0</v>
      </c>
    </row>
    <row r="27" spans="1:11" s="18" customFormat="1" ht="29.25" customHeight="1" x14ac:dyDescent="0.25">
      <c r="A27" s="12" t="s">
        <v>13</v>
      </c>
      <c r="B27" s="50" t="s">
        <v>85</v>
      </c>
      <c r="C27" s="50"/>
      <c r="D27" s="50"/>
      <c r="E27" s="50"/>
      <c r="F27" s="50"/>
      <c r="G27" s="50"/>
      <c r="H27" s="20"/>
      <c r="I27" s="30" t="s">
        <v>83</v>
      </c>
      <c r="J27" s="33">
        <v>370</v>
      </c>
      <c r="K27" s="7">
        <f t="shared" si="1"/>
        <v>0</v>
      </c>
    </row>
    <row r="28" spans="1:11" s="18" customFormat="1" ht="29.25" customHeight="1" thickBot="1" x14ac:dyDescent="0.3">
      <c r="A28" s="12" t="s">
        <v>14</v>
      </c>
      <c r="B28" s="50" t="s">
        <v>99</v>
      </c>
      <c r="C28" s="50"/>
      <c r="D28" s="50"/>
      <c r="E28" s="50"/>
      <c r="F28" s="50"/>
      <c r="G28" s="50"/>
      <c r="H28" s="20"/>
      <c r="I28" s="30" t="s">
        <v>83</v>
      </c>
      <c r="J28" s="33">
        <v>185</v>
      </c>
      <c r="K28" s="7">
        <f t="shared" si="1"/>
        <v>0</v>
      </c>
    </row>
    <row r="29" spans="1:11" s="18" customFormat="1" ht="51" customHeight="1" thickBot="1" x14ac:dyDescent="0.3">
      <c r="A29" s="12" t="s">
        <v>26</v>
      </c>
      <c r="B29" s="45" t="s">
        <v>64</v>
      </c>
      <c r="C29" s="46"/>
      <c r="D29" s="46"/>
      <c r="E29" s="46"/>
      <c r="F29" s="46"/>
      <c r="G29" s="59"/>
      <c r="H29" s="19"/>
      <c r="I29" s="19"/>
      <c r="J29" s="32"/>
      <c r="K29" s="19"/>
    </row>
    <row r="30" spans="1:11" s="18" customFormat="1" ht="29.25" customHeight="1" x14ac:dyDescent="0.25">
      <c r="A30" s="17" t="s">
        <v>27</v>
      </c>
      <c r="B30" s="60" t="s">
        <v>73</v>
      </c>
      <c r="C30" s="61"/>
      <c r="D30" s="61"/>
      <c r="E30" s="61"/>
      <c r="F30" s="61"/>
      <c r="G30" s="62"/>
      <c r="H30" s="20"/>
      <c r="I30" s="20"/>
      <c r="J30" s="33">
        <v>208</v>
      </c>
      <c r="K30" s="7">
        <f>H30*J30*I30</f>
        <v>0</v>
      </c>
    </row>
    <row r="31" spans="1:11" s="18" customFormat="1" ht="30" customHeight="1" x14ac:dyDescent="0.25">
      <c r="A31" s="17" t="s">
        <v>29</v>
      </c>
      <c r="B31" s="63" t="s">
        <v>74</v>
      </c>
      <c r="C31" s="64"/>
      <c r="D31" s="64"/>
      <c r="E31" s="64"/>
      <c r="F31" s="64"/>
      <c r="G31" s="65"/>
      <c r="H31" s="20"/>
      <c r="I31" s="20"/>
      <c r="J31" s="33">
        <v>241</v>
      </c>
      <c r="K31" s="7">
        <f t="shared" ref="K31" si="2">H31*J31*I31</f>
        <v>0</v>
      </c>
    </row>
    <row r="32" spans="1:11" s="18" customFormat="1" ht="51.75" customHeight="1" x14ac:dyDescent="0.25">
      <c r="A32" s="22" t="s">
        <v>17</v>
      </c>
      <c r="B32" s="47" t="s">
        <v>18</v>
      </c>
      <c r="C32" s="48"/>
      <c r="D32" s="48"/>
      <c r="E32" s="48"/>
      <c r="F32" s="48"/>
      <c r="G32" s="49"/>
      <c r="H32" s="20"/>
      <c r="I32" s="20"/>
      <c r="J32" s="21"/>
      <c r="K32" s="7"/>
    </row>
    <row r="33" spans="1:11" s="18" customFormat="1" ht="19.5" customHeight="1" x14ac:dyDescent="0.25">
      <c r="A33" s="22" t="s">
        <v>38</v>
      </c>
      <c r="B33" s="42" t="s">
        <v>87</v>
      </c>
      <c r="C33" s="43"/>
      <c r="D33" s="43"/>
      <c r="E33" s="43"/>
      <c r="F33" s="43"/>
      <c r="G33" s="44"/>
      <c r="H33" s="20"/>
      <c r="I33" s="30" t="s">
        <v>83</v>
      </c>
      <c r="J33" s="24">
        <v>3500</v>
      </c>
      <c r="K33" s="7">
        <f t="shared" ref="K33:K44" si="3">H33*J33*12</f>
        <v>0</v>
      </c>
    </row>
    <row r="34" spans="1:11" s="18" customFormat="1" ht="30" customHeight="1" x14ac:dyDescent="0.25">
      <c r="A34" s="22" t="s">
        <v>39</v>
      </c>
      <c r="B34" s="42" t="s">
        <v>88</v>
      </c>
      <c r="C34" s="43"/>
      <c r="D34" s="43"/>
      <c r="E34" s="43"/>
      <c r="F34" s="43"/>
      <c r="G34" s="44"/>
      <c r="H34" s="20"/>
      <c r="I34" s="30" t="s">
        <v>83</v>
      </c>
      <c r="J34" s="24">
        <v>1750</v>
      </c>
      <c r="K34" s="7">
        <f t="shared" si="3"/>
        <v>0</v>
      </c>
    </row>
    <row r="35" spans="1:11" s="18" customFormat="1" ht="30" customHeight="1" x14ac:dyDescent="0.25">
      <c r="A35" s="22" t="s">
        <v>44</v>
      </c>
      <c r="B35" s="42" t="s">
        <v>89</v>
      </c>
      <c r="C35" s="43"/>
      <c r="D35" s="43"/>
      <c r="E35" s="43"/>
      <c r="F35" s="43"/>
      <c r="G35" s="44"/>
      <c r="H35" s="20"/>
      <c r="I35" s="30" t="s">
        <v>83</v>
      </c>
      <c r="J35" s="24">
        <v>3500</v>
      </c>
      <c r="K35" s="7">
        <f t="shared" si="3"/>
        <v>0</v>
      </c>
    </row>
    <row r="36" spans="1:11" s="18" customFormat="1" ht="30" customHeight="1" x14ac:dyDescent="0.25">
      <c r="A36" s="22" t="s">
        <v>45</v>
      </c>
      <c r="B36" s="42" t="s">
        <v>90</v>
      </c>
      <c r="C36" s="43"/>
      <c r="D36" s="43"/>
      <c r="E36" s="43"/>
      <c r="F36" s="43"/>
      <c r="G36" s="44"/>
      <c r="H36" s="20"/>
      <c r="I36" s="30" t="s">
        <v>83</v>
      </c>
      <c r="J36" s="24">
        <v>1750</v>
      </c>
      <c r="K36" s="7">
        <f t="shared" si="3"/>
        <v>0</v>
      </c>
    </row>
    <row r="37" spans="1:11" s="18" customFormat="1" ht="30" customHeight="1" x14ac:dyDescent="0.25">
      <c r="A37" s="22" t="s">
        <v>46</v>
      </c>
      <c r="B37" s="42" t="s">
        <v>91</v>
      </c>
      <c r="C37" s="43"/>
      <c r="D37" s="43"/>
      <c r="E37" s="43"/>
      <c r="F37" s="43"/>
      <c r="G37" s="44"/>
      <c r="H37" s="20"/>
      <c r="I37" s="30" t="s">
        <v>83</v>
      </c>
      <c r="J37" s="24">
        <v>3500</v>
      </c>
      <c r="K37" s="7">
        <f t="shared" si="3"/>
        <v>0</v>
      </c>
    </row>
    <row r="38" spans="1:11" s="18" customFormat="1" ht="30" customHeight="1" x14ac:dyDescent="0.25">
      <c r="A38" s="22" t="s">
        <v>47</v>
      </c>
      <c r="B38" s="42" t="s">
        <v>92</v>
      </c>
      <c r="C38" s="43"/>
      <c r="D38" s="43"/>
      <c r="E38" s="43"/>
      <c r="F38" s="43"/>
      <c r="G38" s="44"/>
      <c r="H38" s="20"/>
      <c r="I38" s="30" t="s">
        <v>83</v>
      </c>
      <c r="J38" s="24">
        <v>1750</v>
      </c>
      <c r="K38" s="7">
        <f t="shared" si="3"/>
        <v>0</v>
      </c>
    </row>
    <row r="39" spans="1:11" s="18" customFormat="1" ht="30" customHeight="1" x14ac:dyDescent="0.25">
      <c r="A39" s="22" t="s">
        <v>48</v>
      </c>
      <c r="B39" s="42" t="s">
        <v>93</v>
      </c>
      <c r="C39" s="43"/>
      <c r="D39" s="43"/>
      <c r="E39" s="43"/>
      <c r="F39" s="43"/>
      <c r="G39" s="44"/>
      <c r="H39" s="20"/>
      <c r="I39" s="30" t="s">
        <v>83</v>
      </c>
      <c r="J39" s="24">
        <v>3500</v>
      </c>
      <c r="K39" s="7">
        <f t="shared" si="3"/>
        <v>0</v>
      </c>
    </row>
    <row r="40" spans="1:11" s="18" customFormat="1" ht="30" customHeight="1" x14ac:dyDescent="0.25">
      <c r="A40" s="22" t="s">
        <v>49</v>
      </c>
      <c r="B40" s="42" t="s">
        <v>94</v>
      </c>
      <c r="C40" s="43"/>
      <c r="D40" s="43"/>
      <c r="E40" s="43"/>
      <c r="F40" s="43"/>
      <c r="G40" s="44"/>
      <c r="H40" s="20"/>
      <c r="I40" s="30" t="s">
        <v>83</v>
      </c>
      <c r="J40" s="24">
        <v>1750</v>
      </c>
      <c r="K40" s="7">
        <f t="shared" si="3"/>
        <v>0</v>
      </c>
    </row>
    <row r="41" spans="1:11" s="18" customFormat="1" ht="45" customHeight="1" x14ac:dyDescent="0.25">
      <c r="A41" s="22" t="s">
        <v>50</v>
      </c>
      <c r="B41" s="42" t="s">
        <v>95</v>
      </c>
      <c r="C41" s="43"/>
      <c r="D41" s="43"/>
      <c r="E41" s="43"/>
      <c r="F41" s="43"/>
      <c r="G41" s="44"/>
      <c r="H41" s="20"/>
      <c r="I41" s="30" t="s">
        <v>83</v>
      </c>
      <c r="J41" s="24">
        <v>3380</v>
      </c>
      <c r="K41" s="7">
        <f t="shared" si="3"/>
        <v>0</v>
      </c>
    </row>
    <row r="42" spans="1:11" s="18" customFormat="1" ht="60.75" customHeight="1" x14ac:dyDescent="0.25">
      <c r="A42" s="22" t="s">
        <v>51</v>
      </c>
      <c r="B42" s="42" t="s">
        <v>96</v>
      </c>
      <c r="C42" s="43"/>
      <c r="D42" s="43"/>
      <c r="E42" s="43"/>
      <c r="F42" s="43"/>
      <c r="G42" s="44"/>
      <c r="H42" s="20"/>
      <c r="I42" s="30" t="s">
        <v>83</v>
      </c>
      <c r="J42" s="24">
        <v>1690</v>
      </c>
      <c r="K42" s="7">
        <f t="shared" si="3"/>
        <v>0</v>
      </c>
    </row>
    <row r="43" spans="1:11" s="18" customFormat="1" ht="30" customHeight="1" x14ac:dyDescent="0.25">
      <c r="A43" s="22" t="s">
        <v>52</v>
      </c>
      <c r="B43" s="42" t="s">
        <v>97</v>
      </c>
      <c r="C43" s="43"/>
      <c r="D43" s="43"/>
      <c r="E43" s="43"/>
      <c r="F43" s="43"/>
      <c r="G43" s="44"/>
      <c r="H43" s="20"/>
      <c r="I43" s="30" t="s">
        <v>83</v>
      </c>
      <c r="J43" s="24">
        <v>2850</v>
      </c>
      <c r="K43" s="7">
        <f t="shared" si="3"/>
        <v>0</v>
      </c>
    </row>
    <row r="44" spans="1:11" s="18" customFormat="1" ht="30" customHeight="1" x14ac:dyDescent="0.25">
      <c r="A44" s="22" t="s">
        <v>53</v>
      </c>
      <c r="B44" s="42" t="s">
        <v>98</v>
      </c>
      <c r="C44" s="43"/>
      <c r="D44" s="43"/>
      <c r="E44" s="43"/>
      <c r="F44" s="43"/>
      <c r="G44" s="44"/>
      <c r="H44" s="20"/>
      <c r="I44" s="30" t="s">
        <v>83</v>
      </c>
      <c r="J44" s="24">
        <v>1425</v>
      </c>
      <c r="K44" s="7">
        <f t="shared" si="3"/>
        <v>0</v>
      </c>
    </row>
    <row r="45" spans="1:11" s="18" customFormat="1" ht="30" customHeight="1" x14ac:dyDescent="0.25">
      <c r="A45" s="22" t="s">
        <v>40</v>
      </c>
      <c r="B45" s="39" t="s">
        <v>69</v>
      </c>
      <c r="C45" s="40"/>
      <c r="D45" s="40"/>
      <c r="E45" s="40"/>
      <c r="F45" s="40"/>
      <c r="G45" s="41"/>
      <c r="H45" s="20"/>
      <c r="I45" s="30" t="s">
        <v>83</v>
      </c>
      <c r="J45" s="24">
        <v>6000</v>
      </c>
      <c r="K45" s="7">
        <f>H45*J45</f>
        <v>0</v>
      </c>
    </row>
    <row r="46" spans="1:11" s="18" customFormat="1" ht="42" customHeight="1" thickBot="1" x14ac:dyDescent="0.3">
      <c r="A46" s="22" t="s">
        <v>41</v>
      </c>
      <c r="B46" s="39" t="s">
        <v>70</v>
      </c>
      <c r="C46" s="40"/>
      <c r="D46" s="40"/>
      <c r="E46" s="40"/>
      <c r="F46" s="40"/>
      <c r="G46" s="41"/>
      <c r="H46" s="20"/>
      <c r="I46" s="30" t="s">
        <v>83</v>
      </c>
      <c r="J46" s="24">
        <v>9000</v>
      </c>
      <c r="K46" s="7">
        <f>H46*J46</f>
        <v>0</v>
      </c>
    </row>
    <row r="47" spans="1:11" s="18" customFormat="1" ht="30" customHeight="1" thickBot="1" x14ac:dyDescent="0.3">
      <c r="A47" s="22" t="s">
        <v>30</v>
      </c>
      <c r="B47" s="45" t="s">
        <v>19</v>
      </c>
      <c r="C47" s="46"/>
      <c r="D47" s="46"/>
      <c r="E47" s="46"/>
      <c r="F47" s="46"/>
      <c r="G47" s="46"/>
      <c r="H47" s="20"/>
      <c r="I47" s="20"/>
      <c r="J47" s="21"/>
      <c r="K47" s="7"/>
    </row>
    <row r="48" spans="1:11" s="18" customFormat="1" ht="38.25" customHeight="1" x14ac:dyDescent="0.25">
      <c r="A48" s="22" t="s">
        <v>32</v>
      </c>
      <c r="B48" s="50" t="s">
        <v>75</v>
      </c>
      <c r="C48" s="50"/>
      <c r="D48" s="50"/>
      <c r="E48" s="50"/>
      <c r="F48" s="50"/>
      <c r="G48" s="50"/>
      <c r="H48" s="20">
        <v>20</v>
      </c>
      <c r="I48" s="20">
        <v>3</v>
      </c>
      <c r="J48" s="24">
        <v>166</v>
      </c>
      <c r="K48" s="7">
        <f>H48*J48*I48</f>
        <v>9960</v>
      </c>
    </row>
    <row r="49" spans="1:11" s="18" customFormat="1" ht="39" customHeight="1" x14ac:dyDescent="0.25">
      <c r="A49" s="17" t="s">
        <v>33</v>
      </c>
      <c r="B49" s="50" t="s">
        <v>76</v>
      </c>
      <c r="C49" s="50"/>
      <c r="D49" s="50"/>
      <c r="E49" s="50"/>
      <c r="F49" s="50"/>
      <c r="G49" s="50"/>
      <c r="H49" s="20">
        <v>20</v>
      </c>
      <c r="I49" s="20">
        <v>4</v>
      </c>
      <c r="J49" s="24">
        <v>191</v>
      </c>
      <c r="K49" s="7">
        <f t="shared" ref="K49:K52" si="4">H49*J49*I49</f>
        <v>15280</v>
      </c>
    </row>
    <row r="50" spans="1:11" s="18" customFormat="1" ht="38.25" customHeight="1" x14ac:dyDescent="0.25">
      <c r="A50" s="17" t="s">
        <v>34</v>
      </c>
      <c r="B50" s="50" t="s">
        <v>77</v>
      </c>
      <c r="C50" s="50"/>
      <c r="D50" s="50"/>
      <c r="E50" s="50"/>
      <c r="F50" s="50"/>
      <c r="G50" s="50"/>
      <c r="H50" s="20"/>
      <c r="I50" s="20"/>
      <c r="J50" s="24">
        <v>140</v>
      </c>
      <c r="K50" s="7">
        <f t="shared" si="4"/>
        <v>0</v>
      </c>
    </row>
    <row r="51" spans="1:11" s="18" customFormat="1" ht="51.75" customHeight="1" x14ac:dyDescent="0.25">
      <c r="A51" s="17" t="s">
        <v>35</v>
      </c>
      <c r="B51" s="50" t="s">
        <v>78</v>
      </c>
      <c r="C51" s="50"/>
      <c r="D51" s="50"/>
      <c r="E51" s="50"/>
      <c r="F51" s="50"/>
      <c r="G51" s="50"/>
      <c r="H51" s="20"/>
      <c r="I51" s="20"/>
      <c r="J51" s="24">
        <v>164</v>
      </c>
      <c r="K51" s="7">
        <f t="shared" si="4"/>
        <v>0</v>
      </c>
    </row>
    <row r="52" spans="1:11" s="18" customFormat="1" ht="38.25" customHeight="1" x14ac:dyDescent="0.25">
      <c r="A52" s="17" t="s">
        <v>54</v>
      </c>
      <c r="B52" s="50" t="s">
        <v>79</v>
      </c>
      <c r="C52" s="50"/>
      <c r="D52" s="50"/>
      <c r="E52" s="50"/>
      <c r="F52" s="50"/>
      <c r="G52" s="50"/>
      <c r="H52" s="20"/>
      <c r="I52" s="20"/>
      <c r="J52" s="24">
        <v>149</v>
      </c>
      <c r="K52" s="7">
        <f t="shared" si="4"/>
        <v>0</v>
      </c>
    </row>
    <row r="53" spans="1:11" s="18" customFormat="1" ht="49.5" customHeight="1" thickBot="1" x14ac:dyDescent="0.3">
      <c r="A53" s="17" t="s">
        <v>55</v>
      </c>
      <c r="B53" s="50" t="s">
        <v>80</v>
      </c>
      <c r="C53" s="50"/>
      <c r="D53" s="50"/>
      <c r="E53" s="50"/>
      <c r="F53" s="50"/>
      <c r="G53" s="50"/>
      <c r="H53" s="20"/>
      <c r="I53" s="20"/>
      <c r="J53" s="24">
        <v>146</v>
      </c>
      <c r="K53" s="7">
        <f>H53*J53*I53</f>
        <v>0</v>
      </c>
    </row>
    <row r="54" spans="1:11" s="18" customFormat="1" ht="44.25" customHeight="1" thickBot="1" x14ac:dyDescent="0.3">
      <c r="A54" s="17" t="s">
        <v>31</v>
      </c>
      <c r="B54" s="45" t="s">
        <v>20</v>
      </c>
      <c r="C54" s="46"/>
      <c r="D54" s="46"/>
      <c r="E54" s="46"/>
      <c r="F54" s="46"/>
      <c r="G54" s="46"/>
      <c r="H54" s="20"/>
      <c r="I54" s="20"/>
      <c r="J54" s="24"/>
      <c r="K54" s="7"/>
    </row>
    <row r="55" spans="1:11" s="18" customFormat="1" ht="30" customHeight="1" x14ac:dyDescent="0.25">
      <c r="A55" s="17" t="s">
        <v>36</v>
      </c>
      <c r="B55" s="39" t="s">
        <v>21</v>
      </c>
      <c r="C55" s="40"/>
      <c r="D55" s="40"/>
      <c r="E55" s="40"/>
      <c r="F55" s="40"/>
      <c r="G55" s="41"/>
      <c r="H55" s="20">
        <v>1</v>
      </c>
      <c r="I55" s="30" t="s">
        <v>83</v>
      </c>
      <c r="J55" s="24">
        <v>370</v>
      </c>
      <c r="K55" s="7">
        <f t="shared" ref="K55" si="5">H55*J55</f>
        <v>370</v>
      </c>
    </row>
    <row r="56" spans="1:11" s="18" customFormat="1" x14ac:dyDescent="0.25">
      <c r="A56" s="17"/>
      <c r="B56" s="58" t="s">
        <v>22</v>
      </c>
      <c r="C56" s="58"/>
      <c r="D56" s="58"/>
      <c r="E56" s="58"/>
      <c r="F56" s="58"/>
      <c r="G56" s="58"/>
      <c r="H56" s="23"/>
      <c r="I56" s="23"/>
      <c r="J56" s="19"/>
      <c r="K56" s="25">
        <f>SUM(K21:K55)</f>
        <v>35330</v>
      </c>
    </row>
    <row r="57" spans="1:11" s="18" customFormat="1" x14ac:dyDescent="0.25">
      <c r="A57" s="17"/>
      <c r="B57" s="58" t="s">
        <v>23</v>
      </c>
      <c r="C57" s="58"/>
      <c r="D57" s="58"/>
      <c r="E57" s="58"/>
      <c r="F57" s="58"/>
      <c r="G57" s="58"/>
      <c r="H57" s="23"/>
      <c r="I57" s="23"/>
      <c r="J57" s="19"/>
      <c r="K57" s="25">
        <f>ROUND((K56-K55)*0.09,0)</f>
        <v>3146</v>
      </c>
    </row>
    <row r="58" spans="1:11" ht="15.75" x14ac:dyDescent="0.25">
      <c r="B58" s="4"/>
      <c r="C58" s="4"/>
      <c r="D58" s="4"/>
      <c r="E58" s="4"/>
      <c r="F58" s="4"/>
      <c r="G58" s="4"/>
      <c r="H58" s="4"/>
      <c r="I58" s="26"/>
      <c r="J58" s="4"/>
      <c r="K58" s="4"/>
    </row>
    <row r="59" spans="1:11" x14ac:dyDescent="0.25">
      <c r="J59" s="5"/>
    </row>
    <row r="60" spans="1:11" ht="28.5" customHeight="1" x14ac:dyDescent="0.25">
      <c r="B60" t="s">
        <v>4</v>
      </c>
      <c r="C60" t="s">
        <v>108</v>
      </c>
      <c r="H60" t="s">
        <v>5</v>
      </c>
    </row>
  </sheetData>
  <mergeCells count="49">
    <mergeCell ref="B13:D13"/>
    <mergeCell ref="B7:K7"/>
    <mergeCell ref="B8:K8"/>
    <mergeCell ref="B10:K10"/>
    <mergeCell ref="B11:K11"/>
    <mergeCell ref="B12:K12"/>
    <mergeCell ref="B21:G21"/>
    <mergeCell ref="B14:K14"/>
    <mergeCell ref="B15:K15"/>
    <mergeCell ref="B16:K16"/>
    <mergeCell ref="B17:K17"/>
    <mergeCell ref="B19:G19"/>
    <mergeCell ref="B20:G20"/>
    <mergeCell ref="B26:G26"/>
    <mergeCell ref="B27:G27"/>
    <mergeCell ref="B28:G28"/>
    <mergeCell ref="B22:G22"/>
    <mergeCell ref="B23:G23"/>
    <mergeCell ref="B24:G24"/>
    <mergeCell ref="B25:G25"/>
    <mergeCell ref="B32:G32"/>
    <mergeCell ref="B33:G33"/>
    <mergeCell ref="B34:G34"/>
    <mergeCell ref="B35:G35"/>
    <mergeCell ref="B36:G36"/>
    <mergeCell ref="B46:G46"/>
    <mergeCell ref="B47:G47"/>
    <mergeCell ref="B48:G48"/>
    <mergeCell ref="B37:G37"/>
    <mergeCell ref="B38:G38"/>
    <mergeCell ref="B39:G39"/>
    <mergeCell ref="B40:G40"/>
    <mergeCell ref="B42:G42"/>
    <mergeCell ref="B57:G57"/>
    <mergeCell ref="B29:G29"/>
    <mergeCell ref="B30:G30"/>
    <mergeCell ref="B31:G31"/>
    <mergeCell ref="B52:G52"/>
    <mergeCell ref="B53:G53"/>
    <mergeCell ref="B54:G54"/>
    <mergeCell ref="B55:G55"/>
    <mergeCell ref="B56:G56"/>
    <mergeCell ref="B49:G49"/>
    <mergeCell ref="B50:G50"/>
    <mergeCell ref="B51:G51"/>
    <mergeCell ref="B41:G41"/>
    <mergeCell ref="B43:G43"/>
    <mergeCell ref="B44:G44"/>
    <mergeCell ref="B45:G45"/>
  </mergeCells>
  <pageMargins left="0.7" right="0.7" top="0.75" bottom="0.75" header="0.3" footer="0.3"/>
  <pageSetup paperSize="9" orientation="portrait" r:id="rId1"/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uFF38D0uxlaP1qjGHDoVaZ/S6Tf2OMwD840DaPHwrGw=</DigestValue>
    </Reference>
    <Reference Type="http://www.w3.org/2000/09/xmldsig#Object" URI="#idOfficeObject">
      <DigestMethod Algorithm="http://www.w3.org/2001/04/xmlenc#sha256"/>
      <DigestValue>NE0orK2IVdEsmbIO69kFyahiGTQHWJDq2OEIGInmras=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8hGnaMN9brHuemuijwo4h1Q/wmKe3tqMektBS4fKRcU=</DigestValue>
    </Reference>
    <Reference Type="http://www.w3.org/2000/09/xmldsig#Object" URI="#idValidSigLnImg">
      <DigestMethod Algorithm="http://www.w3.org/2001/04/xmlenc#sha256"/>
      <DigestValue>4jUns3f64G7SUA6uE1/6bg5gzI7SdCgi362thUC2zks=</DigestValue>
    </Reference>
    <Reference Type="http://www.w3.org/2000/09/xmldsig#Object" URI="#idInvalidSigLnImg">
      <DigestMethod Algorithm="http://www.w3.org/2001/04/xmlenc#sha256"/>
      <DigestValue>bIy5ZGomL0xRB45uWmW0Kf9Yh37iF4GbdMTHbPNapBw=</DigestValue>
    </Reference>
  </SignedInfo>
  <SignatureValue>N6f6UDl2TC9KdkRrl5NFgxpdUm29in2yVePo8afEtBkQbZ7tGsxhS+2d86cOGhMbUSezJ8vPCGXl
BCHeJkO00V+oZyII2etk+xjzcsC4SJj2khee+tDXmOAHBQEIf1ZBh43nwz1kyVN03UZn40+m2fG2
R0qdtpNCfXCI4lbop5hlaSUTfFrPE0wPR/GZH71UHwAa6r+TKWgeoMm6l3HEe0Z0eE37tV4dTDF6
oB2UbRlLehWFratQFaAQ30LU+WEUzm/+8fjdeevMtu6k9tqCEg7vrcsp7pgXaDuUviawQSYq+QFG
mrcL+oOiY8VD+d5zv2yU7lpvTXfbz0C/FSiDvw==</SignatureValue>
  <KeyInfo>
    <X509Data>
      <X509Certificate>MIIHYDCCBUigAwIBAgIIK1+dMrE7QrMwDQYJKoZIhvcNAQELBQAweDELMAkGA1UEBhMCQkcxGDAWBgNVBGETD05UUkJHLTIwMTIzMDQyNjESMBAGA1UEChMJQk9SSUNBIEFEMRAwDgYDVQQLEwdCLVRydXN0MSkwJwYDVQQDEyBCLVRydXN0IE9wZXJhdGlvbmFsIFF1YWxpZmllZCBDQTAeFw0yNTAzMTcwMDAwMDBaFw0yNjAzMTcwMDAwMDBaMIHNMSYwJAYJKoZIhvcNAQkBFhdpbmZvLTEyMDMwMDVAZWR1Lm1vbi5iZzEYMBYGA1UECgwPT1UgT1RFVFMgUEFJU0lZMRgwFgYDVQRhDA9OVFJCRy0wMDAzMTIxNDIxETAPBgNVBAQMCEJPUklTT1ZBMRAwDgYDVQQqDAdSVU1ZQU5BMRkwFwYDVQQFExBQTk9CRy04ODAxMTEzMjU4MSIwIAYDVQQDDBlSVU1ZQU5BIFJVTUVOT1ZBIEJPUklTT1ZBMQswCQYDVQQGEwJCRzCCASIwDQYJKoZIhvcNAQEBBQADggEPADCCAQoCggEBAJQDyCKzsD07DcvpDFE+7F1R8DWm5sEVFGR6xp6o91ffPKoFqn6Psojm1/24YwTgrjzEGdGkhDKhSuAgHP1aSQPp9M1uN632qIzjJIsFcDraO0yS/wM6o7P/NZUAIup7gvdDSYLk26YcNBJZsIIGzkDjhJ01r+6lbBe/QYRO7qbMa/Eva//bsIAoHBjiCYdw1V+xaw+8bwpuORFL8Gmx4pj2+i4kidSQIMAgAXVlsQSE2f8kZ15LZImbfPdeqGYSatbLN7C1wPtHPjEU9gtALuksifFbbsXUK6TS992KVwzG3FWdGJHynT0wW3kLdBRatRngF4Sum5ECozXY0SSzyfECAwEAAaOCApYwggKSMB0GA1UdDgQWBBRRrCG7rczejzOs+GetfKXF00CHFzAfBgNVHSMEGDAWgBQnzwhDBPDFgzdngRdN/AXm22WLsDAgBgNVHRIEGTAXhhVodHRwOi8vd3d3LmItdHJ1c3QuYmcwCQYDVR0TBAIwADBhBgNVHSAEWjBYMEEGCysGAQQB+3YBBgECMDIwMAYIKwYBBQUHAgEWJGh0dHA6Ly93d3cuYi10cnVzdC5vcmcvZG9jdW1lbnRzL2NwczAIBgYEAIswAQEwCQYHBACL7EABAjAOBgNVHQ8BAf8EBAMCBeAwHQYDVR0lBBYwFAYIKwYBBQUHAwIGCCsGAQUFBwMEMEwGA1UdHwRFMEMwQaA/oD2GO2h0dHA6Ly9jcmwuYi10cnVzdC5vcmcvcmVwb3NpdG9yeS9CLVRydXN0T3BlcmF0aW9uYWxRQ0EuY3JsMHsGCCsGAQUFBwEBBG8wbTAjBggrBgEFBQcwAYYXaHR0cDovL29jc3AuYi10cnVzdC5vcmcwRgYIKwYBBQUHMAKGOmh0dHA6Ly9jYS5iLXRydXN0Lm9yZy9yZXBvc2l0b3J5L0ItVHJ1c3RPcGVyYXRpb25hbFFDQS5jZXIwgaEGCCsGAQUFBwEDBIGUMIGRMBUGCCsGAQUFBwsCMAkGBwQAi+xJAQEwFQYIKwYBBQUHCwIwCQYHBACL7EkBAjAIBgYEAI5GAQEwCAYGBACORgEEMDgGBgQAjkYBBTAuMCwWJmh0dHBzOi8vd3d3LmItdHJ1c3Qub3JnL3Bkcy9wZHNfZW4ucGRmEwJlbjATBgYEAI5GAQYwCQYHBACORgEGATAiBgNVHREEGzAZgRdpbmZvLTEyMDMwMDVAZWR1Lm1vbi5iZzANBgkqhkiG9w0BAQsFAAOCAgEADmLJyJFIl5QUkPdV5FT2+J9qLA3TayEBTY+EHXrQ3EnTcl9Sr1cjv/jA90Z5vRXbIBW0ap9Ae3RvWZVb9QvEPRmobsWoFa764uRQg4uzYQTkRje32CdhZ7sh8UCY4ClRHjN2WRGt5UetFvgLOoNMVOoDeifcjmYdBOQLUZSzaFRlr9xBThbzBcLu3wPeZBENJhst6xx7+gAmVCAUgkJ0SlFICeFYtaNbJbX93HQSnXnUlLBj5Ua1XMhExsWYvHsGqP7BUsy1Vcr6AQexrbXhvLUdyLEEZPnxS7EoUTdPfpcHxzBjYn1QNy+5eN4D2V/T1CoT5zfH9zsUMJvC7MfLhYL/8cu2X0CunWe/IK7GOHBV9sKcstW8RSQDN/B6e37sIQydjdKKg47iNmTM5UQwbqf6fQJK5RugX5Vz9a2sh8f1rO72zDwr+lzk73At4B3sjqF0ud4ip/pmpl+yImeNMzGgy06WvLu5rzYvI0Yl8raAdHUF+Y4yjo+hjakTmxQfchsapBG3P88HZ8fXs5RvB+T1RnD6P3nAfMzqmNodGvTQaeyQWnqyvx1rExc5XBb0krQ/LlQs4/ExbSmAsejwBTwwy0lOOm2UUfXzR7SlO8tsOSeNatYG1IIjGyYSg6qvOcw+j6AxZHMUttl42F3e+07yY791LKLL9U+OcvqWk7c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pcpPAAWrCmqXcC0uDigqzg+Qw5RGEBLX5o48NPXIGBU=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01svRRJA2axzdS+fy/IlEYiTVnIey6+t1/s6t+FVZ0k=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01svRRJA2axzdS+fy/IlEYiTVnIey6+t1/s6t+FVZ0k=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HKLkyK+cCxDfx6AK7JJczcjttDSSh5FDL1PQYt6e0vI=</DigestValue>
      </Reference>
      <Reference URI="/xl/drawings/drawing1.xml?ContentType=application/vnd.openxmlformats-officedocument.drawing+xml">
        <DigestMethod Algorithm="http://www.w3.org/2001/04/xmlenc#sha256"/>
        <DigestValue>WhWjIiBYIvl1p0Gf+JbJ6O/DaeLgcD67Yzg5OOg/XIk=</DigestValue>
      </Reference>
      <Reference URI="/xl/drawings/drawing2.xml?ContentType=application/vnd.openxmlformats-officedocument.drawing+xml">
        <DigestMethod Algorithm="http://www.w3.org/2001/04/xmlenc#sha256"/>
        <DigestValue>SZk/L8fYaAtj5VOtepASeXFFOny2qI2J+gfiuue26+Q=</DigestValue>
      </Reference>
      <Reference URI="/xl/drawings/vmlDrawing1.vml?ContentType=application/vnd.openxmlformats-officedocument.vmlDrawing">
        <DigestMethod Algorithm="http://www.w3.org/2001/04/xmlenc#sha256"/>
        <DigestValue>RUByrJ2DRDcYWSgapkjZtKA1FNZ9Dq3XezlngTgxqsM=</DigestValue>
      </Reference>
      <Reference URI="/xl/media/image1.png?ContentType=image/png">
        <DigestMethod Algorithm="http://www.w3.org/2001/04/xmlenc#sha256"/>
        <DigestValue>EwVx72el5BW5KC4mJ9ec2D/AkV+qSDq5s8GFj0JrRYQ=</DigestValue>
      </Reference>
      <Reference URI="/xl/media/image2.png?ContentType=image/png">
        <DigestMethod Algorithm="http://www.w3.org/2001/04/xmlenc#sha256"/>
        <DigestValue>hwLs7GZ8oZRqqJFoqeBCjoGabTDP+CmAQUFQmybu9sY=</DigestValue>
      </Reference>
      <Reference URI="/xl/media/image3.emf?ContentType=image/x-emf">
        <DigestMethod Algorithm="http://www.w3.org/2001/04/xmlenc#sha256"/>
        <DigestValue>AfZ7kKCGDlRE1X6lVYbhv6fzkqqo/V/MfYy7y9ObSUc=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vLRk7PCw8S+LgR08qNDfOwnnhBtUhPmKNmFHi3hVeUY=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0s7YnFbUTBrZNkLiDD/DS3XldJGUdzze5Th5DFgQaGA=</DigestValue>
      </Reference>
      <Reference URI="/xl/sharedStrings.xml?ContentType=application/vnd.openxmlformats-officedocument.spreadsheetml.sharedStrings+xml">
        <DigestMethod Algorithm="http://www.w3.org/2001/04/xmlenc#sha256"/>
        <DigestValue>giBQSRMdWT2iEwyttVA0uHKDl+FJBT0hcFXP0j7uMGI=</DigestValue>
      </Reference>
      <Reference URI="/xl/styles.xml?ContentType=application/vnd.openxmlformats-officedocument.spreadsheetml.styles+xml">
        <DigestMethod Algorithm="http://www.w3.org/2001/04/xmlenc#sha256"/>
        <DigestValue>9jBLgTnprTKbxr+5xTHZj5KV7JOOTmkJDN6J/77LNPs=</DigestValue>
      </Reference>
      <Reference URI="/xl/theme/theme1.xml?ContentType=application/vnd.openxmlformats-officedocument.theme+xml">
        <DigestMethod Algorithm="http://www.w3.org/2001/04/xmlenc#sha256"/>
        <DigestValue>sWEG9CKfbs5tdEJrPnP/amd98pCNKgb3bvAyn6J8AoI=</DigestValue>
      </Reference>
      <Reference URI="/xl/workbook.xml?ContentType=application/vnd.openxmlformats-officedocument.spreadsheetml.sheet.main+xml">
        <DigestMethod Algorithm="http://www.w3.org/2001/04/xmlenc#sha256"/>
        <DigestValue>LMEfSwcGxhlZwDTWYHXtHXwZUhoKVbSjtjCEfh2uUzI=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w9kJgC3POm8IXkF8apaHYpiB7UgESnMvh8+REVGXmoc=</DigestValue>
      </Reference>
      <Reference URI="/xl/worksheets/sheet1.xml?ContentType=application/vnd.openxmlformats-officedocument.spreadsheetml.worksheet+xml">
        <DigestMethod Algorithm="http://www.w3.org/2001/04/xmlenc#sha256"/>
        <DigestValue>ENSJmVwOaAnbFeVWzGJArpTeza3nMn7xRqWu4nGOowo=</DigestValue>
      </Reference>
      <Reference URI="/xl/worksheets/sheet2.xml?ContentType=application/vnd.openxmlformats-officedocument.spreadsheetml.worksheet+xml">
        <DigestMethod Algorithm="http://www.w3.org/2001/04/xmlenc#sha256"/>
        <DigestValue>s/92gWm28oqzIjlrrAYLFbe9qOtg17+Px/U4fwj41DE=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2025-07-18T08:08:09Z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{25A84516-1C9E-4C59-BB5E-8A08C0C61DB5}</SetupID>
          <SignatureText>Румяна Борисова</SignatureText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2025-07-18T08:08:09Z</xd:SigningTime>
          <xd:SigningCertificate>
            <xd:Cert>
              <xd:CertDigest>
                <DigestMethod Algorithm="http://www.w3.org/2001/04/xmlenc#sha256"/>
                <DigestValue>0DIvbPXSj2L8nvFI9qtBMAq8ymELSXdNlKBRSTGaSAY=</DigestValue>
              </xd:CertDigest>
              <xd:IssuerSerial>
                <X509IssuerName>CN=B-Trust Operational Qualified CA, OU=B-Trust, O=BORICA AD, OID.2.5.4.97=NTRBG-201230426, C=BG</X509IssuerName>
                <X509SerialNumber>3125389507465790131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  <Object Id="idValidSigLnImg">AQAAAGwAAAAAAAAAAAAAABIBAAB/AAAAAAAAAAAAAACiGgAAaQwAACBFTUYAAAEApBsAAKoAAAAGAAAAAAAAAAAAAAAAAAAAgAcAADgEAADcAQAADAEAAAAAAAAAAAAAAAAAAGBDBwDgFgQACgAAABAAAAAAAAAAAAAAAEsAAAAQAAAAAAAAAAUAAAAeAAAAGAAAAAAAAAAAAAAAEwEAAIAAAAAnAAAAGAAAAAEAAAAAAAAAAAAAAAAAAAAlAAAADAAAAAEAAABMAAAAZAAAAAAAAAAAAAAAEgEAAH8AAAAAAAAAAAAAABM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SAQAAfwAAAAAAAAAAAAAAEwEAAIAAAAAhAPAAAAAAAAAAAAAAAIA/AAAAAAAAAAAAAIA/AAAAAAAAAAAAAAAAAAAAAAAAAAAAAAAAAAAAAAAAAAAlAAAADAAAAAAAAIAoAAAADAAAAAEAAAAnAAAAGAAAAAEAAAAAAAAA8PDwAAAAAAAlAAAADAAAAAEAAABMAAAAZAAAAAAAAAAAAAAAEgEAAH8AAAAAAAAAAAAAABMBAACAAAAAIQDwAAAAAAAAAAAAAACAPwAAAAAAAAAAAACAPwAAAAAAAAAAAAAAAAAAAAAAAAAAAAAAAAAAAAAAAAAAJQAAAAwAAAAAAACAKAAAAAwAAAABAAAAJwAAABgAAAABAAAAAAAAAPDw8AAAAAAAJQAAAAwAAAABAAAATAAAAGQAAAAAAAAAAAAAABIBAAB/AAAAAAAAAAAAAAATAQAAgAAAACEA8AAAAAAAAAAAAAAAgD8AAAAAAAAAAAAAgD8AAAAAAAAAAAAAAAAAAAAAAAAAAAAAAAAAAAAAAAAAACUAAAAMAAAAAAAAgCgAAAAMAAAAAQAAACcAAAAYAAAAAQAAAAAAAADw8PAAAAAAACUAAAAMAAAAAQAAAEwAAABkAAAAAAAAAAAAAAASAQAAfwAAAAAAAAAAAAAAEwEAAIAAAAAhAPAAAAAAAAAAAAAAAIA/AAAAAAAAAAAAAIA/AAAAAAAAAAAAAAAAAAAAAAAAAAAAAAAAAAAAAAAAAAAlAAAADAAAAAAAAIAoAAAADAAAAAEAAAAnAAAAGAAAAAEAAAAAAAAA////AAAAAAAlAAAADAAAAAEAAABMAAAAZAAAAAAAAAAAAAAAEgEAAH8AAAAAAAAAAAAAABMBAACAAAAAIQDwAAAAAAAAAAAAAACAPwAAAAAAAAAAAACAPwAAAAAAAAAAAAAAAAAAAAAAAAAAAAAAAAAAAAAAAAAAJQAAAAwAAAAAAACAKAAAAAwAAAABAAAAJwAAABgAAAABAAAAAAAAAP///wAAAAAAJQAAAAwAAAABAAAATAAAAGQAAAAAAAAAAAAAABIBAAB/AAAAAAAAAAAAAAAT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oAAAAEAAAA9gAAABAAAAC6AAAABAAAAD0AAAANAAAAIQDwAAAAAAAAAAAAAACAPwAAAAAAAAAAAACAPwAAAAAAAAAAAAAAAAAAAAAAAAAAAAAAAAAAAAAAAAAAJQAAAAwAAAAAAACAKAAAAAwAAAABAAAAUgAAAHABAAABAAAA9f///wAAAAAAAAAAAAAAAJABAAAAAAABAAAAAHMAZQBnAG8AZQAgAHUAaQAAAAAAAAAAAAAAAAAAAAAAAAAAAAAAAAAAAAAAAAAAAAAAAAAAAAAAAAAAAAAAAAAAAJIN0F5LdnDoSABMS7Nh+A0KAPTDGgDgxRoA1YGvdlDDGgCYwxoAAAAAAAkAAADsabV3yMMaACD0SAAAAAAAcOhIAHDoSACQ0FJgAAAAAOzDGgABAAAAAAAAAAAAAAAAAAAAAAAAAKD5SAAAAAAAAAAAAAAAAAAAAAAAAAAAAAAAAOcAAAAAAABLdgAlsXcAAAAAAAAAAAAAAAAAJbF3AAAAAOw2tHfaTYt3/////7zDGgDAwxoABAAAAPjDGgAAALNhAKCzYQCwAgDowxoAnZuhYQCgs2EAAEt2oCaxdwAAAADwwxoA3JuhYfBGtmHzm6Fh2DAe+wAAAAAAAAAAZHYACAAAAAAlAAAADAAAAAEAAAAYAAAADAAAAAAAAAISAAAADAAAAAEAAAAeAAAAGAAAALoAAAAEAAAA9wAAABEAAAAlAAAADAAAAAEAAABUAAAAlAAAALsAAAAEAAAA9QAAABAAAAABAAAAVVXGQb6ExkG7AAAABAAAAAwAAABMAAAAAAAAAAAAAAAAAAAA//////////9kAAAAMQA4AC4ANwAuADIAMAAyADUAIAAzBC4ABgAAAAYAAAADAAAABgAAAAMAAAAGAAAABgAAAAYAAAAGAAAAAwAAAAUAAAADAAAASwAAAEAAAAAwAAAABQAAACAAAAABAAAAAQAAABAAAAAAAAAAAAAAABMBAACAAAAAAAAAAAAAAAATAQAAgAAAAFIAAABwAQAAAgAAABAAAAAHAAAAAAAAAAAAAAC8AgAAAAAAzAECAiJTAHkAcwB0AGUAbQAAAAAAAAAAAAAAAAAAAAAAAAAAAAAAAAAAAAAAAAAAAAAAAAAAAAAAAAAAAAAAAAAAAAAAAAAaANJptXdw6EgACQAAAOxptXcJAAAAcPNIAAAAAABw6EgAcOhIADJLs2EAAAAADEiJYQkAAAAAAAAAAAAAAAAAAAAAAAAAoPlIAAAAAAAAAAAAAAAAAAAAAAAAAAAAAAAAAAAAAAAAAAAAAAAAAAAAAAAAAAAAAAAAAAAAAAAAAAAAAAAAAMDpGgDGbrI5dGa/d7TqGgDY1LF3cOhIAAxIiWEAAAAA6NWxd///AAAAAAAAy9axd8vWsXfk6hoAAAAAAAAAAADB+Yl3AAAAAAcAAAAU6xoAFOsaAAACAAD8////AQ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8RKQEAAMDlGQDIga92aREKATTmGQAg6BkA1YGvdn0mHfvY5RkAAAAAAAAAAACIpCxgZTcBYOBWUABY5RkAvOUZAEuFJ2D/////qOUZAJ64A2B6HAhg0rgDYPArAmACLAJgMSYd+4ikLGBRJh370OUZAH+4A2DoTlQAAAAAAAAAA+f45RkAiOcZAIl/r3bY5RkABgAAAJV/r3bo5yxg4P///wAAAAAAAAAAAAAAAJABAAAAAAABAAAAAGEAcgAAAAAAAAAAAMH5iXcAAAAABgAAACznGQAs5xkAAAIAAPz///8BAAAAAAAAAAAAAAAAAAAAAAAAAAAAAAAAAAAAZHYACAAAAAAlAAAADAAAAAMAAAAYAAAADAAAAAAAAAISAAAADAAAAAEAAAAWAAAADAAAAAgAAABUAAAAVAAAAAoAAAAnAAAAHgAAAEoAAAABAAAAVVXGQb6Exk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MAAACnAAAARwAAACkAAAAzAAAAfwAAABUAAAAhAPAAAAAAAAAAAAAAAIA/AAAAAAAAAAAAAIA/AAAAAAAAAAAAAAAAAAAAAAAAAAAAAAAAAAAAAAAAAAAlAAAADAAAAAAAAIAoAAAADAAAAAQAAABSAAAAcAEAAAQAAADw////AAAAAAAAAAAAAAAAkAEAAAAAAAEAAAAAcwBlAGcAbwBlACAAdQBpAAAAAAAAAAAAAAAAAAAAAAAAAAAAAAAAAAAAAAAAAAAAAAAAAAAAAAAAAAAAAAAAAAAADxErAQAAyOQZAMiBr3ZkEQoBPOUZACjnGQDVga92DQAAAODkGQAAAAAAAAAAALji6xAXAAAA6OUZAAAAAAAEgAACiAAAALji6xD1Iq9fuOLrEBAFphQXAAAAAAAAAAAAAAAEgAACEAWmFBcAAAC44usQuNypXwEAAAAcAAAAAAAD57ji6xCQ5hkAiX+vduDkGQAHAAAAlX+vdgAAAADw////AAAAAAAAAAAAAAAAkAEAAAAAAAEAAAAAcwBlAAAAAAAAAAAAwfmJdwAAAAAJAAAANOYZADTmGQAAAgAA/P///wEAAAAAAAAAAAAAAAAAAAAAAAAAAAAAAAAAAABkdgAIAAAAACUAAAAMAAAABAAAABgAAAAMAAAAAAAAAhIAAAAMAAAAAQAAAB4AAAAYAAAAKQAAADMAAACoAAAASAAAACUAAAAMAAAABAAAAFQAAACoAAAAKgAAADMAAACmAAAARwAAAAEAAABVVcZBvoTGQSoAAAAzAAAADwAAAEwAAAAAAAAAAAAAAAAAAAD//////////2wAAAAgBEMEPARPBD0EMAQgABEEPgRABDgEQQQ+BDIEMAQAAAkAAAAIAAAACwAAAAgAAAAJAAAACAAAAAQAAAAJAAAACQAAAAkAAAAJAAAABwAAAAkAAAAIAAAACAAAAEsAAABAAAAAMAAAAAUAAAAgAAAAAQAAAAEAAAAQAAAAAAAAAAAAAAATAQAAgAAAAAAAAAAAAAAAEwEAAIAAAAAlAAAADAAAAAIAAAAnAAAAGAAAAAUAAAAAAAAA////AAAAAAAlAAAADAAAAAUAAABMAAAAZAAAAAAAAABQAAAAEgEAAHwAAAAAAAAAUAAAABMBAAAtAAAAIQDwAAAAAAAAAAAAAACAPwAAAAAAAAAAAACAPwAAAAAAAAAAAAAAAAAAAAAAAAAAAAAAAAAAAAAAAAAAJQAAAAwAAAAAAACAKAAAAAwAAAAFAAAAJwAAABgAAAAFAAAAAAAAAP///wAAAAAAJQAAAAwAAAAFAAAATAAAAGQAAAAJAAAAUAAAAP8AAABcAAAACQAAAFAAAAD3AAAADQAAACEA8AAAAAAAAAAAAAAAgD8AAAAAAAAAAAAAgD8AAAAAAAAAAAAAAAAAAAAAAAAAAAAAAAAAAAAAAAAAACUAAAAMAAAAAAAAgCgAAAAMAAAABQAAACUAAAAMAAAAAQAAABgAAAAMAAAAAAAAAhIAAAAMAAAAAQAAAB4AAAAYAAAACQAAAFAAAAAAAQAAXQAAACUAAAAMAAAAAQAAAFQAAACoAAAACgAAAFAAAABlAAAAXAAAAAEAAABVVcZBvoTGQQoAAABQAAAADwAAAEwAAAAAAAAAAAAAAAAAAAD//////////2wAAAAgBEMEPARPBD0EMAQgABEEPgRABDgEQQQ+BDIEMAQAAAYAAAAFAAAACAAAAAYAAAAHAAAABgAAAAMAAAAGAAAABwAAAAcAAAAHAAAABQAAAAcAAAAGAAAABgAAAEsAAABAAAAAMAAAAAUAAAAgAAAAAQAAAAEAAAAQAAAAAAAAAAAAAAATAQAAgAAAAAAAAAAAAAAAEwEAAIAAAAAlAAAADAAAAAIAAAAnAAAAGAAAAAUAAAAAAAAA////AAAAAAAlAAAADAAAAAUAAABMAAAAZAAAAAkAAABgAAAA/wAAAGwAAAAJAAAAYAAAAPcAAAANAAAAIQDwAAAAAAAAAAAAAACAPwAAAAAAAAAAAACAPwAAAAAAAAAAAAAAAAAAAAAAAAAAAAAAAAAAAAAAAAAAJQAAAAwAAAAAAACAKAAAAAwAAAAFAAAAJQAAAAwAAAABAAAAGAAAAAwAAAAAAAACEgAAAAwAAAABAAAAHgAAABgAAAAJAAAAYAAAAAABAABtAAAAJQAAAAwAAAABAAAAVAAAAHwAAAAKAAAAYAAAAD4AAABsAAAAAQAAAFVVxkG+hMZBCgAAAGAAAAAIAAAATAAAAAAAAAAAAAAAAAAAAP//////////XAAAABQEOARABDUEOgRCBD4EQAQIAAAABwAAAAcAAAAGAAAABgAAAAUAAAAHAAAABwAAAEsAAABAAAAAMAAAAAUAAAAgAAAAAQAAAAEAAAAQAAAAAAAAAAAAAAATAQAAgAAAAAAAAAAAAAAAEwEAAIAAAAAlAAAADAAAAAIAAAAnAAAAGAAAAAUAAAAAAAAA////AAAAAAAlAAAADAAAAAUAAABMAAAAZAAAAAkAAABwAAAACQEAAHwAAAAJAAAAcAAAAAEBAAANAAAAIQDwAAAAAAAAAAAAAACAPwAAAAAAAAAAAACAPwAAAAAAAAAAAAAAAAAAAAAAAAAAAAAAAAAAAAAAAAAAJQAAAAwAAAAAAACAKAAAAAwAAAAFAAAAJQAAAAwAAAABAAAAGAAAAAwAAAAAAAACEgAAAAwAAAABAAAAFgAAAAwAAAAAAAAAVAAAADgBAAAKAAAAcAAAAAgBAAB8AAAAAQAAAFVVxkG+hMZBCgAAAHAAAAAnAAAATAAAAAQAAAAJAAAAcAAAAAoBAAB9AAAAnAAAAB8EPgQ0BD8EOARBBDAEPQQ+BCAAPgRCBDoAIABSAFUATQBZAEEATgBBACAAUgBVAE0ARQBOAE8AVgBBACAAQgBPAFIASQBTAE8AVgBBAAAACAAAAAcAAAAGAAAABwAAAAcAAAAFAAAABgAAAAcAAAAHAAAAAwAAAAcAAAAFAAAAAwAAAAMAAAAHAAAACAAAAAoAAAAFAAAABwAAAAgAAAAHAAAAAwAAAAcAAAAIAAAACgAAAAYAAAAIAAAACQAAAAcAAAAHAAAAAwAAAAYAAAAJAAAABwAAAAMAAAAGAAAACQAAAAcAAAAHAAAAFgAAAAwAAAAAAAAAJQAAAAwAAAACAAAADgAAABQAAAAAAAAAEAAAABQAAAA=</Object>
  <Object Id="idInvalidSigLnImg">AQAAAGwAAAAAAAAAAAAAABIBAAB/AAAAAAAAAAAAAACiGgAAaQwAACBFTUYAAAEAOB8AALAAAAAGAAAAAAAAAAAAAAAAAAAAgAcAADgEAADcAQAADAEAAAAAAAAAAAAAAAAAAGBDBwDgFgQACgAAABAAAAAAAAAAAAAAAEsAAAAQAAAAAAAAAAUAAAAeAAAAGAAAAAAAAAAAAAAAEwEAAIAAAAAnAAAAGAAAAAEAAAAAAAAAAAAAAAAAAAAlAAAADAAAAAEAAABMAAAAZAAAAAAAAAAAAAAAEgEAAH8AAAAAAAAAAAAAABM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SAQAAfwAAAAAAAAAAAAAAEwEAAIAAAAAhAPAAAAAAAAAAAAAAAIA/AAAAAAAAAAAAAIA/AAAAAAAAAAAAAAAAAAAAAAAAAAAAAAAAAAAAAAAAAAAlAAAADAAAAAAAAIAoAAAADAAAAAEAAAAnAAAAGAAAAAEAAAAAAAAA8PDwAAAAAAAlAAAADAAAAAEAAABMAAAAZAAAAAAAAAAAAAAAEgEAAH8AAAAAAAAAAAAAABMBAACAAAAAIQDwAAAAAAAAAAAAAACAPwAAAAAAAAAAAACAPwAAAAAAAAAAAAAAAAAAAAAAAAAAAAAAAAAAAAAAAAAAJQAAAAwAAAAAAACAKAAAAAwAAAABAAAAJwAAABgAAAABAAAAAAAAAPDw8AAAAAAAJQAAAAwAAAABAAAATAAAAGQAAAAAAAAAAAAAABIBAAB/AAAAAAAAAAAAAAATAQAAgAAAACEA8AAAAAAAAAAAAAAAgD8AAAAAAAAAAAAAgD8AAAAAAAAAAAAAAAAAAAAAAAAAAAAAAAAAAAAAAAAAACUAAAAMAAAAAAAAgCgAAAAMAAAAAQAAACcAAAAYAAAAAQAAAAAAAADw8PAAAAAAACUAAAAMAAAAAQAAAEwAAABkAAAAAAAAAAAAAAASAQAAfwAAAAAAAAAAAAAAEwEAAIAAAAAhAPAAAAAAAAAAAAAAAIA/AAAAAAAAAAAAAIA/AAAAAAAAAAAAAAAAAAAAAAAAAAAAAAAAAAAAAAAAAAAlAAAADAAAAAAAAIAoAAAADAAAAAEAAAAnAAAAGAAAAAEAAAAAAAAA////AAAAAAAlAAAADAAAAAEAAABMAAAAZAAAAAAAAAAAAAAAEgEAAH8AAAAAAAAAAAAAABMBAACAAAAAIQDwAAAAAAAAAAAAAACAPwAAAAAAAAAAAACAPwAAAAAAAAAAAAAAAAAAAAAAAAAAAAAAAAAAAAAAAAAAJQAAAAwAAAAAAACAKAAAAAwAAAABAAAAJwAAABgAAAABAAAAAAAAAP///wAAAAAAJQAAAAwAAAABAAAATAAAAGQAAAAAAAAAAAAAABIBAAB/AAAAAAAAAAAAAAAT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AAAAAAfqbJd6PIeqDCQFZ4JTd0Lk/HMVPSGy5uFiE4GypVJ0KnHjN9AAABAAAAAACcz+7S6ffb7fnC0t1haH0hMm8aLXIuT8ggOIwoRKslP58cK08AAAEAAAAAAMHg9P///////////+bm5k9SXjw/SzBRzTFU0y1NwSAyVzFGXwEBAgAACA8mnM/u69/SvI9jt4tgjIR9FBosDBEjMVTUMlXWMVPRKUSeDxk4AAAAAAAAAADT6ff///////+Tk5MjK0krSbkvUcsuT8YVJFoTIFIrSbgtTcEQHEcAAAAAAJzP7vT6/bTa8kRleixHhy1Nwi5PxiQtTnBwcJKSki81SRwtZAgOIwAAAAAAweD02+35gsLqZ5q6Jz1jNEJyOUZ4qamp+/v7////wdPeVnCJAQECAAAAAACv1/Ho8/ubzu6CwuqMudS3u769vb3////////////L5fZymsABAgMAAAAAAK/X8fz9/uLx+snk9uTy+vz9/v///////////////8vl9nKawAECAwAAAAAAotHvtdryxOL1xOL1tdry0+r32+350+r3tdryxOL1pdPvc5rAAQIDAAAAAABpj7ZnjrZqj7Zqj7ZnjrZtkbdukrdtkbdnjrZqj7ZojrZ3rdUCAwQAAAAAAAAAAAAAAAAAAAAAAAAAAAAAAAAAAAAAAAAAAAAAAAAAAAAAAAAAAAAAJwAAABgAAAABAAAAAAAAAP///wAAAAAAJQAAAAwAAAABAAAATAAAAGQAAAAiAAAABAAAAIcAAAAQAAAAIgAAAAQAAABmAAAADQAAACEA8AAAAAAAAAAAAAAAgD8AAAAAAAAAAAAAgD8AAAAAAAAAAAAAAAAAAAAAAAAAAAAAAAAAAAAAAAAAACUAAAAMAAAAAAAAgCgAAAAMAAAAAQAAAFIAAABwAQAAAQAAAPX///8AAAAAAAAAAAAAAACQAQAAAAAAAQAAAABzAGUAZwBvAGUAIAB1AGkAAAAAAAAAAAAAAAAAAAAAAAAAAAAAAAAAAAAAAAAAAAAAAAAAAAAAAAAAAAAAAAAAAACSDdBeS3Zw6EgATEuzYfgNCgD0wxoA4MUaANWBr3ZQwxoAmMMaAAAAAAAJAAAA7Gm1d8jDGgAg9EgAAAAAAHDoSABw6EgAkNBSYAAAAADswxoAAQAAAAAAAAAAAAAAAAAAAAAAAACg+UgAAAAAAAAAAAAAAAAAAAAAAAAAAAAAAADnAAAAAAAAS3YAJbF3AAAAAAAAAAAAAAAAACWxdwAAAADsNrR32k2Ld/////+8wxoAwMMaAAQAAAD4wxoAAACzYQCgs2EAsAIA6MMaAJ2boWEAoLNhAABLdqAmsXcAAAAA8MMaANyboWHwRrZh85uhYdgwHvsAAAAAAAAAAGR2AAgAAAAAJQAAAAwAAAABAAAAGAAAAAwAAAD/AAACEgAAAAwAAAABAAAAHgAAABgAAAAiAAAABAAAAIgAAAARAAAAJQAAAAwAAAABAAAAVAAAAKwAAAAjAAAABAAAAIYAAAAQAAAAAQAAAFVVxkG+hMZBIwAAAAQAAAAQAAAATAAAAAAAAAAAAAAAAAAAAP//////////bAAAAB0ENQQyBDAEOwQ4BDQENQQ9BCAAPwQ+BDQEPwQ4BEEECAAAAAYAAAAGAAAABgAAAAYAAAAHAAAABgAAAAYAAAAHAAAAAwAAAAcAAAAHAAAABgAAAAcAAAAHAAAABQAAAEsAAABAAAAAMAAAAAUAAAAgAAAAAQAAAAEAAAAQAAAAAAAAAAAAAAATAQAAgAAAAAAAAAAAAAAAEwEAAIAAAABSAAAAcAEAAAIAAAAQAAAABwAAAAAAAAAAAAAAvAIAAAAAAMwBAgIiUwB5AHMAdABlAG0AAAAAAAAAAAAAAAAAAAAAAAAAAAAAAAAAAAAAAAAAAAAAAAAAAAAAAAAAAAAAAAAAAAAAAAAAGgDSabV3cOhIAAkAAADsabV3CQAAAHDzSAAAAAAAcOhIAHDoSAAyS7NhAAAAAAxIiWEJAAAAAAAAAAAAAAAAAAAAAAAAAKD5SAAAAAAAAAAAAAAAAAAAAAAAAAAAAAAAAAAAAAAAAAAAAAAAAAAAAAAAAAAAAAAAAAAAAAAAAAAAAAAAAADA6RoAxm6yOXRmv3e06hoA2NSxd3DoSAAMSIlhAAAAAOjVsXf//wAAAAAAAMvWsXfL1rF35OoaAAAAAAAAAAAAwfmJdwAAAAAHAAAAFOsaABTrGgAAAgAA/P///wEAAAAAAAAAAAAAAAAAAAAAAAAAAAAAAAAAAABkdgAIAAAAACUAAAAMAAAAAgAAACcAAAAYAAAAAwAAAAAAAAAAAAAAAAAAACUAAAAMAAAAAwAAAEwAAABkAAAAAAAAAAAAAAD//////////wAAAAAWAAAAAAAAADUAAAAhAPAAAAAAAAAAAAAAAIA/AAAAAAAAAAAAAIA/AAAAAAAAAAAAAAAAAAAAAAAAAAAAAAAAAAAAAAAAAAAlAAAADAAAAAAAAIAoAAAADAAAAAMAAAAnAAAAGAAAAAMAAAAAAAAAAAAAAAAAAAAlAAAADAAAAAMAAABMAAAAZAAAAAAAAAAAAAAA//////////8AAAAAFgAAAAABAAAAAAAAIQDwAAAAAAAAAAAAAACAPwAAAAAAAAAAAACAPwAAAAAAAAAAAAAAAAAAAAAAAAAAAAAAAAAAAAAAAAAAJQAAAAwAAAAAAACAKAAAAAwAAAADAAAAJwAAABgAAAADAAAAAAAAAAAAAAAAAAAAJQAAAAwAAAADAAAATAAAAGQAAAAAAAAAAAAAAP//////////AAEAABYAAAAAAAAANQAAACEA8AAAAAAAAAAAAAAAgD8AAAAAAAAAAAAAgD8AAAAAAAAAAAAAAAAAAAAAAAAAAAAAAAAAAAAAAAAAACUAAAAMAAAAAAAAgCgAAAAMAAAAAwAAACcAAAAYAAAAAwAAAAAAAAAAAAAAAAAAACUAAAAMAAAAAwAAAEwAAABkAAAAAAAAAEsAAAD/AAAATAAAAAAAAABLAAAAAAEAAAIAAAAhAPAAAAAAAAAAAAAAAIA/AAAAAAAAAAAAAIA/AAAAAAAAAAAAAAAAAAAAAAAAAAAAAAAAAAAAAAAAAAAlAAAADAAAAAAAAIAoAAAADAAAAAMAAAAnAAAAGAAAAAMAAAAAAAAA////AAAAAAAlAAAADAAAAAMAAABMAAAAZAAAAAAAAAAWAAAA/wAAAEoAAAAAAAAAFgAAAAABAAA1AAAAIQDwAAAAAAAAAAAAAACAPwAAAAAAAAAAAACAPwAAAAAAAAAAAAAAAAAAAAAAAAAAAAAAAAAAAAAAAAAAJQAAAAwAAAAAAACAKAAAAAwAAAADAAAAJwAAABgAAAADAAAAAAAAAP///wAAAAAAJQAAAAwAAAADAAAATAAAAGQAAAAJAAAAJwAAAB8AAABKAAAACQAAACcAAAAXAAAAJAAAACEA8AAAAAAAAAAAAAAAgD8AAAAAAAAAAAAAgD8AAAAAAAAAAAAAAAAAAAAAAAAAAAAAAAAAAAAAAAAAACUAAAAMAAAAAAAAgCgAAAAMAAAAAwAAAFIAAABwAQAAAwAAAOD///8AAAAAAAAAAAAAAACQAQAAAAAAAQAAAABhAHIAaQBhAGwAAAAAAAAAAAAAAAAAAAAAAAAAAAAAAAAAAAAAAAAAAAAAAAAAAAAAAAAAAAAAAAAAAAAAAAAAAAAPESkBAADA5RkAyIGvdmkRCgE05hkAIOgZANWBr3Z9Jh372OUZAAAAAAAAAAAAiKQsYGU3AWDgVlAAWOUZALzlGQBLhSdg/////6jlGQCeuANgehwIYNK4A2DwKwJgAiwCYDEmHfuIpCxgUSYd+9DlGQB/uANg6E5UAAAAAAAAAAPn+OUZAIjnGQCJf6922OUZAAYAAACVf6926OcsYOD///8AAAAAAAAAAAAAAACQAQAAAAAAAQAAAABhAHIAAAAAAAAAAADB+Yl3AAAAAAYAAAAs5xkALOcZAAACAAD8////AQAAAAAAAAAAAAAAAAAAAAAAAAAAAAAAAAAAAGR2AAgAAAAAJQAAAAwAAAADAAAAGAAAAAwAAAAAAAACEgAAAAwAAAABAAAAFgAAAAwAAAAIAAAAVAAAAFQAAAAKAAAAJwAAAB4AAABKAAAAAQAAAFVVxkG+hMZBCgAAAEsAAAABAAAATAAAAAQAAAAJAAAAJwAAACAAAABLAAAAUAAAAFgAAAAVAAAAFgAAAAwAAAAAAAAAJQAAAAwAAAACAAAAJwAAABgAAAAEAAAAAAAAAP///wAAAAAAJQAAAAwAAAAEAAAATAAAAGQAAAApAAAAGQAAAPYAAABKAAAAKQAAABkAAADOAAAAMg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nAAAAGAAAAAQAAAAAAAAA////AAAAAAAlAAAADAAAAAQAAABMAAAAZAAAACkAAAAzAAAApwAAAEcAAAApAAAAMwAAAH8AAAAVAAAAIQDwAAAAAAAAAAAAAACAPwAAAAAAAAAAAACAPwAAAAAAAAAAAAAAAAAAAAAAAAAAAAAAAAAAAAAAAAAAJQAAAAwAAAAAAACAKAAAAAwAAAAEAAAAUgAAAHABAAAEAAAA8P///wAAAAAAAAAAAAAAAJABAAAAAAABAAAAAHMAZQBnAG8AZQAgAHUAaQAAAAAAAAAAAAAAAAAAAAAAAAAAAAAAAAAAAAAAAAAAAAAAAAAAAAAAAAAAAAAAAAAAAA8RKwEAAMjkGQDIga92ZBEKATzlGQAo5xkA1YGvdg0AAADg5BkAAAAAAAAAAAC44usQFwAAAOjlGQAAAAAABIAAAogAAAC44usQ9SKvX7ji6xAQBaYUFwAAAAAAAAAAAAAABIAAAhAFphQXAAAAuOLrELjcqV8BAAAAHAAAAAAAA+e44usQkOYZAIl/r3bg5BkABwAAAJV/r3YAAAAA8P///wAAAAAAAAAAAAAAAJABAAAAAAABAAAAAHMAZQAAAAAAAAAAAMH5iXcAAAAACQAAADTmGQA05hkAAAIAAPz///8BAAAAAAAAAAAAAAAAAAAAAAAAAAAAAAAAAAAAZHYACAAAAAAlAAAADAAAAAQAAAAYAAAADAAAAAAAAAISAAAADAAAAAEAAAAeAAAAGAAAACkAAAAzAAAAqAAAAEgAAAAlAAAADAAAAAQAAABUAAAAqAAAACoAAAAzAAAApgAAAEcAAAABAAAAVVXGQb6ExkEqAAAAMwAAAA8AAABMAAAAAAAAAAAAAAAAAAAA//////////9sAAAAIARDBDwETwQ9BDAEIAARBD4EQAQ4BEEEPgQyBDAEAAAJAAAACAAAAAsAAAAIAAAACQAAAAgAAAAEAAAACQAAAAkAAAAJAAAACQAAAAcAAAAJAAAACAAAAAgAAABLAAAAQAAAADAAAAAFAAAAIAAAAAEAAAABAAAAEAAAAAAAAAAAAAAAEwEAAIAAAAAAAAAAAAAAABMBAACAAAAAJQAAAAwAAAACAAAAJwAAABgAAAAFAAAAAAAAAP///wAAAAAAJQAAAAwAAAAFAAAATAAAAGQAAAAAAAAAUAAAABIBAAB8AAAAAAAAAFAAAAATAQAALQAAACEA8AAAAAAAAAAAAAAAgD8AAAAAAAAAAAAAgD8AAAAAAAAAAAAAAAAAAAAAAAAAAAAAAAAAAAAAAAAAACUAAAAMAAAAAAAAgCgAAAAMAAAABQAAACcAAAAYAAAABQAAAAAAAAD///8AAAAAACUAAAAMAAAABQAAAEwAAABkAAAACQAAAFAAAAD/AAAAXAAAAAkAAABQAAAA9wAAAA0AAAAhAPAAAAAAAAAAAAAAAIA/AAAAAAAAAAAAAIA/AAAAAAAAAAAAAAAAAAAAAAAAAAAAAAAAAAAAAAAAAAAlAAAADAAAAAAAAIAoAAAADAAAAAUAAAAlAAAADAAAAAEAAAAYAAAADAAAAAAAAAISAAAADAAAAAEAAAAeAAAAGAAAAAkAAABQAAAAAAEAAF0AAAAlAAAADAAAAAEAAABUAAAAqAAAAAoAAABQAAAAZQAAAFwAAAABAAAAVVXGQb6ExkEKAAAAUAAAAA8AAABMAAAAAAAAAAAAAAAAAAAA//////////9sAAAAIARDBDwETwQ9BDAEIAARBD4EQAQ4BEEEPgQyBDAEAAAGAAAABQAAAAgAAAAGAAAABwAAAAYAAAADAAAABgAAAAcAAAAHAAAABwAAAAUAAAAHAAAABgAAAAYAAABLAAAAQAAAADAAAAAFAAAAIAAAAAEAAAABAAAAEAAAAAAAAAAAAAAAEwEAAIAAAAAAAAAAAAAAABMBAACAAAAAJQAAAAwAAAACAAAAJwAAABgAAAAFAAAAAAAAAP///wAAAAAAJQAAAAwAAAAFAAAATAAAAGQAAAAJAAAAYAAAAP8AAABsAAAACQAAAGAAAAD3AAAADQAAACEA8AAAAAAAAAAAAAAAgD8AAAAAAAAAAAAAgD8AAAAAAAAAAAAAAAAAAAAAAAAAAAAAAAAAAAAAAAAAACUAAAAMAAAAAAAAgCgAAAAMAAAABQAAACUAAAAMAAAAAQAAABgAAAAMAAAAAAAAAhIAAAAMAAAAAQAAAB4AAAAYAAAACQAAAGAAAAAAAQAAbQAAACUAAAAMAAAAAQAAAFQAAAB8AAAACgAAAGAAAAA+AAAAbAAAAAEAAABVVcZBvoTGQQoAAABgAAAACAAAAEwAAAAAAAAAAAAAAAAAAAD//////////1wAAAAUBDgEQAQ1BDoEQgQ+BEAECAAAAAcAAAAHAAAABgAAAAYAAAAFAAAABwAAAAcAAABLAAAAQAAAADAAAAAFAAAAIAAAAAEAAAABAAAAEAAAAAAAAAAAAAAAEwEAAIAAAAAAAAAAAAAAABMBAACAAAAAJQAAAAwAAAACAAAAJwAAABgAAAAFAAAAAAAAAP///wAAAAAAJQAAAAwAAAAFAAAATAAAAGQAAAAJAAAAcAAAAAkBAAB8AAAACQAAAHAAAAABAQAADQAAACEA8AAAAAAAAAAAAAAAgD8AAAAAAAAAAAAAgD8AAAAAAAAAAAAAAAAAAAAAAAAAAAAAAAAAAAAAAAAAACUAAAAMAAAAAAAAgCgAAAAMAAAABQAAACUAAAAMAAAAAQAAABgAAAAMAAAAAAAAAhIAAAAMAAAAAQAAABYAAAAMAAAAAAAAAFQAAAA4AQAACgAAAHAAAAAIAQAAfAAAAAEAAABVVcZBvoTGQQoAAABwAAAAJwAAAEwAAAAEAAAACQAAAHAAAAAKAQAAfQAAAJwAAAAfBD4ENAQ/BDgEQQQwBD0EPgQgAD4EQgQ6ACAAUgBVAE0AWQBBAE4AQQAgAFIAVQBNAEUATgBPAFYAQQAgAEIATwBSAEkAUwBPAFYAQQAAAAgAAAAHAAAABgAAAAcAAAAHAAAABQAAAAYAAAAHAAAABwAAAAMAAAAHAAAABQAAAAMAAAADAAAABwAAAAgAAAAKAAAABQAAAAcAAAAIAAAABwAAAAMAAAAHAAAACAAAAAoAAAAGAAAACAAAAAkAAAAHAAAABwAAAAMAAAAGAAAACQAAAAcAAAADAAAABgAAAAkAAAAHAAAABwAAABYAAAAMAAAAAAAAACUAAAAMAAAAAgAAAA4AAAAUAAAAAAAAABAAAAAUAAAA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Изявени дарби</vt:lpstr>
      <vt:lpstr>Уязвими групи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Mariyana I Lambova</dc:creator>
  <cp:lastModifiedBy>user</cp:lastModifiedBy>
  <dcterms:created xsi:type="dcterms:W3CDTF">2024-08-27T11:46:52Z</dcterms:created>
  <dcterms:modified xsi:type="dcterms:W3CDTF">2025-07-18T07:59:07Z</dcterms:modified>
</cp:coreProperties>
</file>